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41710EC9-7818-4F0F-87F6-9A0E53D73A41}" xr6:coauthVersionLast="47" xr6:coauthVersionMax="47" xr10:uidLastSave="{00000000-0000-0000-0000-000000000000}"/>
  <bookViews>
    <workbookView xWindow="-28920" yWindow="-120" windowWidth="29040" windowHeight="15720" tabRatio="885" activeTab="5" xr2:uid="{00000000-000D-0000-FFFF-FFFF00000000}"/>
  </bookViews>
  <sheets>
    <sheet name="Cover" sheetId="7" r:id="rId1"/>
    <sheet name="Recommendation Summary" sheetId="20" r:id="rId2"/>
    <sheet name="Analyst Recommendation" sheetId="18" r:id="rId3"/>
    <sheet name="Consensus Estimate (FY)" sheetId="19" r:id="rId4"/>
    <sheet name="Consensus Estimate (3Q)" sheetId="21" r:id="rId5"/>
    <sheet name="Consensus Estimate (9M)" sheetId="22" r:id="rId6"/>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Recommendation'!$A$1:$D$34</definedName>
    <definedName name="_xlnm.Print_Area" localSheetId="4">'Consensus Estimate (3Q)'!$A$1:$D$30</definedName>
    <definedName name="_xlnm.Print_Area" localSheetId="5">'Consensus Estimate (9M)'!$A$1:$D$30</definedName>
    <definedName name="_xlnm.Print_Area" localSheetId="3">'Consensus Estimate (FY)'!$A$1:$D$30</definedName>
    <definedName name="_xlnm.Print_Area" localSheetId="0">Cover!$A$1:$P$26</definedName>
    <definedName name="_xlnm.Print_Area" localSheetId="1">'Recommendation Summary'!$A$1:$F$20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2" l="1"/>
  <c r="C14" i="22" l="1"/>
  <c r="C21" i="22"/>
  <c r="C11" i="21"/>
  <c r="C21" i="21"/>
  <c r="C14" i="21"/>
  <c r="E11" i="19" l="1"/>
  <c r="B15" i="20" l="1"/>
  <c r="D11" i="19"/>
  <c r="D14" i="19"/>
  <c r="E14" i="19"/>
  <c r="D8" i="19"/>
  <c r="E8" i="19"/>
  <c r="D11" i="21" l="1"/>
  <c r="D14" i="21"/>
  <c r="D21" i="21"/>
  <c r="D21" i="22" l="1"/>
  <c r="D11" i="22"/>
  <c r="D14" i="22"/>
  <c r="E21" i="19" l="1"/>
  <c r="D21" i="19"/>
  <c r="D24" i="19" l="1"/>
  <c r="E24" i="19" l="1"/>
  <c r="D27" i="19" l="1"/>
  <c r="E27" i="19" l="1"/>
</calcChain>
</file>

<file path=xl/sharedStrings.xml><?xml version="1.0" encoding="utf-8"?>
<sst xmlns="http://schemas.openxmlformats.org/spreadsheetml/2006/main" count="146" uniqueCount="88">
  <si>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</si>
  <si>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</si>
  <si>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</si>
  <si>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</si>
  <si>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</si>
  <si>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</si>
  <si>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</si>
  <si>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</si>
  <si>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</si>
  <si>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</si>
  <si>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</si>
  <si>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</si>
  <si>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</si>
  <si>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</si>
  <si>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</si>
  <si>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</si>
  <si>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</si>
  <si>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</si>
  <si>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</si>
  <si>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</si>
  <si>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</si>
  <si>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</si>
  <si>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</si>
  <si>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</si>
  <si>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</si>
  <si>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</si>
  <si>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</si>
  <si>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</si>
  <si>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</si>
  <si>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</si>
  <si>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</si>
  <si>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</si>
  <si>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</si>
  <si>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</si>
  <si>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Net Income</t>
  </si>
  <si>
    <t>on adj. EBITDA</t>
  </si>
  <si>
    <t>Net Cash Flow before Dividends</t>
  </si>
  <si>
    <t>FY 2025 E</t>
  </si>
  <si>
    <t>Number of "Sell" recommendations</t>
  </si>
  <si>
    <t>Sell</t>
  </si>
  <si>
    <t>FY 2024 A</t>
  </si>
  <si>
    <t>FY 2026 E</t>
  </si>
  <si>
    <t xml:space="preserve"> Latest update: 20 October, 2025</t>
  </si>
  <si>
    <t>n.m.</t>
  </si>
  <si>
    <t>3Q 2024 A</t>
  </si>
  <si>
    <t>3Q 2025 E</t>
  </si>
  <si>
    <t>9M 2024 E</t>
  </si>
  <si>
    <t>9M 2025 E</t>
  </si>
  <si>
    <t>Consensus Estimates (9M)</t>
  </si>
  <si>
    <t>Consensus Estimates (3Q)</t>
  </si>
  <si>
    <t>Alpha Value</t>
  </si>
  <si>
    <t>Adrien Brasey</t>
  </si>
  <si>
    <t>Add</t>
  </si>
  <si>
    <t>Banca Akros</t>
  </si>
  <si>
    <t>Gianmarco Bonacina</t>
  </si>
  <si>
    <t>Neutral</t>
  </si>
  <si>
    <t>Bernstein</t>
  </si>
  <si>
    <t>Harry Martin</t>
  </si>
  <si>
    <t>Market perform</t>
  </si>
  <si>
    <t>BNP Paribas Exane</t>
  </si>
  <si>
    <t>Stephen Benhamou</t>
  </si>
  <si>
    <t>Citi</t>
  </si>
  <si>
    <t>Ross MacDonald</t>
  </si>
  <si>
    <t>Deutsche Bank</t>
  </si>
  <si>
    <t>Christoph Laskawi</t>
  </si>
  <si>
    <t>Equita</t>
  </si>
  <si>
    <t>Martino de Ambroggi</t>
  </si>
  <si>
    <t>Intermonte</t>
  </si>
  <si>
    <t>Gianluca Bertuzzo</t>
  </si>
  <si>
    <t>Outperform</t>
  </si>
  <si>
    <t>Intesa San Paolo</t>
  </si>
  <si>
    <t>Monica Bosio</t>
  </si>
  <si>
    <t>Jefferies</t>
  </si>
  <si>
    <t>Michael Aspinall</t>
  </si>
  <si>
    <t>J.P. Morgan</t>
  </si>
  <si>
    <t>Akshat Kacker</t>
  </si>
  <si>
    <t>Overweight</t>
  </si>
  <si>
    <t>Kepler Cheuvreux</t>
  </si>
  <si>
    <t>Thomas Besson</t>
  </si>
  <si>
    <t>Mediobanca</t>
  </si>
  <si>
    <t>Andrea Balloni</t>
  </si>
  <si>
    <t>Morgan Stanley</t>
  </si>
  <si>
    <t>Javier Martinez de Olcoz Cerdan</t>
  </si>
  <si>
    <t>Equalweight</t>
  </si>
  <si>
    <t>Oddo</t>
  </si>
  <si>
    <t>Michael Foundoukidis</t>
  </si>
  <si>
    <t>UBS</t>
  </si>
  <si>
    <t>David Lesne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</si>
</sst>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quot;€&quot;#,##0.00\)"/>
    <numFmt numFmtId="165" formatCode="0.0%"/>
    <numFmt numFmtId="166" formatCode="[$-409]d\-mmm\-yy;@"/>
    <numFmt numFmtId="167" formatCode="_-[$€-2]\ * #,##0.00_-;\-[$€-2]\ * #,##0.00_-;_-[$€-2]\ * &quot;-&quot;??_-"/>
    <numFmt numFmtId="168" formatCode="_(* #,##0.00_);_(* \(#,##0.00\);_(* &quot;-&quot;??_);_(@_)"/>
    <numFmt numFmtId="169" formatCode="0.00\x"/>
    <numFmt numFmtId="170"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7" fontId="1" fillId="0" borderId="0"/>
    <xf numFmtId="168" fontId="8" fillId="0" borderId="0" applyFont="0" applyFill="0" applyBorder="0" applyAlignment="0" applyProtection="0"/>
  </cellStyleXfs>
  <cellXfs count="54">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4"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5"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6" fontId="7" fillId="0" borderId="3" xfId="8" applyNumberFormat="1" applyFont="1" applyBorder="1" applyAlignment="1">
      <alignment horizontal="right" vertical="center"/>
    </xf>
    <xf numFmtId="167" fontId="7" fillId="0" borderId="0" xfId="9" applyFont="1" applyAlignment="1">
      <alignment vertical="center"/>
    </xf>
    <xf numFmtId="167"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6"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Alignment="1">
      <alignment horizontal="right" vertical="center"/>
    </xf>
    <xf numFmtId="170"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6" fontId="7" fillId="0" borderId="0" xfId="8" applyNumberFormat="1" applyFont="1" applyAlignment="1">
      <alignment vertical="center"/>
    </xf>
    <xf numFmtId="0" fontId="7" fillId="0" borderId="3" xfId="8" quotePrefix="1" applyFont="1" applyBorder="1" applyAlignment="1">
      <alignment horizontal="left" vertical="center"/>
    </xf>
    <xf numFmtId="0" fontId="1" fillId="0" borderId="3" xfId="0" applyFont="1" applyBorder="1" applyAlignment="1">
      <alignment horizontal="left" vertical="center" indent="1"/>
    </xf>
    <xf numFmtId="0" fontId="1" fillId="0" borderId="0" xfId="0" applyFont="1" applyAlignment="1">
      <alignment horizontal="left" vertical="center" indent="1"/>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delete val="1"/>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13</c:v>
                </c:pt>
                <c:pt idx="1">
                  <c:v>3</c:v>
                </c:pt>
                <c:pt idx="2">
                  <c:v>0</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zoomScale="90" zoomScaleNormal="90" zoomScaleSheetLayoutView="100" workbookViewId="0">
      <selection activeCell="H29" sqref="H29"/>
    </sheetView>
  </sheetViews>
  <sheetFormatPr defaultColWidth="8.625" defaultRowHeight="12.75" customHeight="1" x14ac:dyDescent="0.2"/>
  <cols>
    <col min="1" max="1" width="4.625" style="15" customWidth="1"/>
    <col min="2" max="15" width="8.625" style="15"/>
    <col min="16" max="16" width="4.625" style="15" customWidth="1"/>
    <col min="17" max="16384" width="8.625" style="15"/>
  </cols>
  <sheetData>
    <row r="13" spans="3:3" ht="25.5" customHeight="1" x14ac:dyDescent="0.2">
      <c r="C13" s="14" t="s">
        <v>32</v>
      </c>
    </row>
    <row r="14" spans="3:3" ht="12.75" customHeight="1" x14ac:dyDescent="0.2">
      <c r="C14" s="16" t="s">
        <v>42</v>
      </c>
    </row>
    <row r="17" spans="2:18" ht="12.75" customHeight="1" x14ac:dyDescent="0.2">
      <c r="C17" s="26" t="s">
        <v>6</v>
      </c>
    </row>
    <row r="18" spans="2:18" ht="12.75" customHeight="1" x14ac:dyDescent="0.2">
      <c r="C18" s="26" t="s">
        <v>2</v>
      </c>
    </row>
    <row r="19" spans="2:18" ht="12.75" customHeight="1" x14ac:dyDescent="0.2">
      <c r="B19" s="16"/>
      <c r="C19" s="26" t="s">
        <v>31</v>
      </c>
    </row>
    <row r="20" spans="2:18" ht="12.75" customHeight="1" x14ac:dyDescent="0.2">
      <c r="B20" s="16"/>
    </row>
    <row r="21" spans="2:18" ht="25.5" customHeight="1" x14ac:dyDescent="0.2">
      <c r="B21" s="21" t="s">
        <v>26</v>
      </c>
    </row>
    <row r="22" spans="2:18" ht="45.75" customHeight="1" x14ac:dyDescent="0.2">
      <c r="B22" s="51" t="s">
        <v>29</v>
      </c>
      <c r="C22" s="51"/>
      <c r="D22" s="51"/>
      <c r="E22" s="51"/>
      <c r="F22" s="51"/>
      <c r="G22" s="51"/>
      <c r="H22" s="51"/>
      <c r="I22" s="51"/>
      <c r="J22" s="51"/>
      <c r="K22" s="51"/>
      <c r="L22" s="51"/>
      <c r="M22" s="51"/>
      <c r="N22" s="51"/>
      <c r="O22" s="51"/>
      <c r="P22" s="51"/>
      <c r="Q22" s="16"/>
      <c r="R22" s="16"/>
    </row>
    <row r="23" spans="2:18" ht="16.5" customHeight="1" x14ac:dyDescent="0.2">
      <c r="B23" s="51" t="s">
        <v>21</v>
      </c>
      <c r="C23" s="51"/>
      <c r="D23" s="51"/>
      <c r="E23" s="51"/>
      <c r="F23" s="51"/>
      <c r="G23" s="51"/>
      <c r="H23" s="51"/>
      <c r="I23" s="51"/>
      <c r="J23" s="51"/>
      <c r="K23" s="51"/>
      <c r="L23" s="51"/>
      <c r="M23" s="51"/>
      <c r="N23" s="51"/>
      <c r="O23" s="51"/>
      <c r="P23" s="51"/>
      <c r="Q23" s="28"/>
      <c r="R23" s="28"/>
    </row>
    <row r="24" spans="2:18" ht="16.5" customHeight="1" x14ac:dyDescent="0.2">
      <c r="B24" s="51" t="s">
        <v>20</v>
      </c>
      <c r="C24" s="51"/>
      <c r="D24" s="51"/>
      <c r="E24" s="51"/>
      <c r="F24" s="51"/>
      <c r="G24" s="51"/>
      <c r="H24" s="51"/>
      <c r="I24" s="51"/>
      <c r="J24" s="51"/>
      <c r="K24" s="51"/>
      <c r="L24" s="51"/>
      <c r="M24" s="51"/>
      <c r="N24" s="51"/>
      <c r="O24" s="51"/>
      <c r="P24" s="51"/>
      <c r="Q24" s="28"/>
      <c r="R24" s="28"/>
    </row>
    <row r="25" spans="2:18" ht="33" customHeight="1" x14ac:dyDescent="0.2">
      <c r="B25" s="51" t="s">
        <v>28</v>
      </c>
      <c r="C25" s="51"/>
      <c r="D25" s="51"/>
      <c r="E25" s="51"/>
      <c r="F25" s="51"/>
      <c r="G25" s="51"/>
      <c r="H25" s="51"/>
      <c r="I25" s="51"/>
      <c r="J25" s="51"/>
      <c r="K25" s="51"/>
      <c r="L25" s="51"/>
      <c r="M25" s="51"/>
      <c r="N25" s="51"/>
      <c r="O25" s="51"/>
      <c r="P25" s="51"/>
      <c r="Q25" s="28"/>
      <c r="R25" s="28"/>
    </row>
    <row r="26" spans="2:18" ht="12.75" customHeight="1" x14ac:dyDescent="0.2">
      <c r="B26" s="51"/>
      <c r="C26" s="51"/>
      <c r="D26" s="51"/>
      <c r="E26" s="51"/>
      <c r="F26" s="51"/>
      <c r="G26" s="51"/>
      <c r="H26" s="51"/>
      <c r="I26" s="51"/>
      <c r="J26" s="51"/>
      <c r="K26" s="51"/>
      <c r="L26" s="51"/>
      <c r="M26" s="51"/>
      <c r="N26" s="51"/>
      <c r="O26" s="51"/>
      <c r="P26" s="51"/>
      <c r="Q26" s="52"/>
      <c r="R26" s="52"/>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H20" sqref="H20"/>
    </sheetView>
  </sheetViews>
  <sheetFormatPr defaultColWidth="9" defaultRowHeight="12.75" x14ac:dyDescent="0.2"/>
  <cols>
    <col min="1" max="1" width="43.75" style="3" customWidth="1"/>
    <col min="2" max="2" width="12.5" style="2" customWidth="1"/>
    <col min="3" max="16384" width="9" style="3"/>
  </cols>
  <sheetData>
    <row r="1" spans="1:3" ht="26.25" x14ac:dyDescent="0.2">
      <c r="A1" s="1" t="s">
        <v>6</v>
      </c>
    </row>
    <row r="4" spans="1:3" ht="13.5" thickBot="1" x14ac:dyDescent="0.25">
      <c r="A4" s="4" t="s">
        <v>8</v>
      </c>
      <c r="B4" s="5" t="s">
        <v>9</v>
      </c>
    </row>
    <row r="6" spans="1:3" x14ac:dyDescent="0.2">
      <c r="A6" s="8" t="s">
        <v>13</v>
      </c>
      <c r="B6" s="9">
        <v>6.7618749999999999</v>
      </c>
    </row>
    <row r="8" spans="1:3" x14ac:dyDescent="0.2">
      <c r="B8" s="10"/>
    </row>
    <row r="9" spans="1:3" x14ac:dyDescent="0.2">
      <c r="A9" s="7" t="s">
        <v>10</v>
      </c>
      <c r="B9" s="11">
        <v>13</v>
      </c>
      <c r="C9" s="22" t="s">
        <v>15</v>
      </c>
    </row>
    <row r="10" spans="1:3" x14ac:dyDescent="0.2">
      <c r="B10" s="12"/>
    </row>
    <row r="11" spans="1:3" x14ac:dyDescent="0.2">
      <c r="A11" s="7" t="s">
        <v>12</v>
      </c>
      <c r="B11" s="11">
        <v>3</v>
      </c>
      <c r="C11" s="22" t="s">
        <v>7</v>
      </c>
    </row>
    <row r="12" spans="1:3" x14ac:dyDescent="0.2">
      <c r="B12" s="12"/>
    </row>
    <row r="13" spans="1:3" x14ac:dyDescent="0.2">
      <c r="A13" s="7" t="s">
        <v>38</v>
      </c>
      <c r="B13" s="11">
        <v>0</v>
      </c>
      <c r="C13" s="22" t="s">
        <v>39</v>
      </c>
    </row>
    <row r="14" spans="1:3" x14ac:dyDescent="0.2">
      <c r="B14" s="12"/>
    </row>
    <row r="15" spans="1:3" x14ac:dyDescent="0.2">
      <c r="A15" s="8" t="s">
        <v>11</v>
      </c>
      <c r="B15" s="13">
        <f>IFERROR(B9+B11+B13,"")</f>
        <v>16</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
  <sheetViews>
    <sheetView showGridLines="0" zoomScale="90" zoomScaleNormal="90" zoomScaleSheetLayoutView="100" workbookViewId="0">
      <selection activeCell="B39" sqref="B39"/>
    </sheetView>
  </sheetViews>
  <sheetFormatPr defaultColWidth="9" defaultRowHeight="12.75" x14ac:dyDescent="0.2"/>
  <cols>
    <col min="1" max="1" width="28.125" style="30" customWidth="1"/>
    <col min="2" max="2" width="26" style="29" customWidth="1"/>
    <col min="3" max="3" width="15.625" style="30" customWidth="1"/>
    <col min="4" max="4" width="9.25" style="30" customWidth="1"/>
    <col min="5" max="16384" width="9" style="30"/>
  </cols>
  <sheetData>
    <row r="1" spans="1:9" ht="26.25" x14ac:dyDescent="0.2">
      <c r="A1" s="1" t="s">
        <v>2</v>
      </c>
    </row>
    <row r="4" spans="1:9" ht="13.5" thickBot="1" x14ac:dyDescent="0.25">
      <c r="A4" s="4" t="s">
        <v>3</v>
      </c>
      <c r="B4" s="5" t="s">
        <v>4</v>
      </c>
      <c r="C4" s="6" t="s">
        <v>14</v>
      </c>
      <c r="D4" s="6" t="s">
        <v>5</v>
      </c>
    </row>
    <row r="6" spans="1:9" s="35" customFormat="1" x14ac:dyDescent="0.2">
      <c r="A6" s="43" t="s">
        <v>50</v>
      </c>
      <c r="B6" s="44" t="s">
        <v>51</v>
      </c>
      <c r="C6" s="45" t="s">
        <v>52</v>
      </c>
      <c r="D6" s="31">
        <v>45946</v>
      </c>
      <c r="E6" s="32"/>
      <c r="F6" s="32"/>
      <c r="G6" s="32"/>
      <c r="H6" s="33"/>
      <c r="I6" s="34"/>
    </row>
    <row r="7" spans="1:9" s="35" customFormat="1" x14ac:dyDescent="0.2">
      <c r="B7" s="46"/>
      <c r="D7" s="36"/>
    </row>
    <row r="8" spans="1:9" s="35" customFormat="1" x14ac:dyDescent="0.2">
      <c r="A8" s="43" t="s">
        <v>53</v>
      </c>
      <c r="B8" s="44" t="s">
        <v>54</v>
      </c>
      <c r="C8" s="45" t="s">
        <v>55</v>
      </c>
      <c r="D8" s="31">
        <v>45945</v>
      </c>
      <c r="E8" s="32"/>
      <c r="F8" s="32"/>
      <c r="G8" s="32"/>
      <c r="H8" s="33"/>
      <c r="I8" s="34"/>
    </row>
    <row r="9" spans="1:9" s="35" customFormat="1" x14ac:dyDescent="0.2">
      <c r="B9" s="46"/>
      <c r="D9" s="36"/>
    </row>
    <row r="10" spans="1:9" s="35" customFormat="1" x14ac:dyDescent="0.2">
      <c r="A10" s="43" t="s">
        <v>56</v>
      </c>
      <c r="B10" s="44" t="s">
        <v>57</v>
      </c>
      <c r="C10" s="45" t="s">
        <v>58</v>
      </c>
      <c r="D10" s="31">
        <v>45946</v>
      </c>
      <c r="E10" s="32"/>
      <c r="F10" s="32"/>
      <c r="G10" s="32"/>
      <c r="H10" s="33"/>
      <c r="I10" s="34"/>
    </row>
    <row r="11" spans="1:9" s="35" customFormat="1" x14ac:dyDescent="0.2">
      <c r="B11" s="46"/>
      <c r="D11" s="47"/>
    </row>
    <row r="12" spans="1:9" s="35" customFormat="1" x14ac:dyDescent="0.2">
      <c r="A12" s="43" t="s">
        <v>59</v>
      </c>
      <c r="B12" s="44" t="s">
        <v>60</v>
      </c>
      <c r="C12" s="45" t="s">
        <v>15</v>
      </c>
      <c r="D12" s="31">
        <v>45946</v>
      </c>
      <c r="E12" s="32"/>
      <c r="F12" s="32"/>
      <c r="G12" s="32"/>
      <c r="H12" s="33"/>
      <c r="I12" s="34"/>
    </row>
    <row r="13" spans="1:9" s="35" customFormat="1" x14ac:dyDescent="0.2">
      <c r="B13" s="46"/>
      <c r="D13" s="47"/>
    </row>
    <row r="14" spans="1:9" s="35" customFormat="1" x14ac:dyDescent="0.2">
      <c r="A14" s="43" t="s">
        <v>61</v>
      </c>
      <c r="B14" s="44" t="s">
        <v>62</v>
      </c>
      <c r="C14" s="45" t="s">
        <v>15</v>
      </c>
      <c r="D14" s="31">
        <v>45946</v>
      </c>
      <c r="E14" s="32"/>
      <c r="F14" s="32"/>
      <c r="G14" s="32"/>
      <c r="H14" s="33"/>
      <c r="I14" s="34"/>
    </row>
    <row r="15" spans="1:9" s="35" customFormat="1" x14ac:dyDescent="0.2">
      <c r="B15" s="46"/>
      <c r="D15" s="47"/>
    </row>
    <row r="16" spans="1:9" s="35" customFormat="1" x14ac:dyDescent="0.2">
      <c r="A16" s="43" t="s">
        <v>63</v>
      </c>
      <c r="B16" s="44" t="s">
        <v>64</v>
      </c>
      <c r="C16" s="45" t="s">
        <v>15</v>
      </c>
      <c r="D16" s="31">
        <v>45944</v>
      </c>
      <c r="E16" s="32"/>
      <c r="F16" s="32"/>
      <c r="G16" s="32"/>
      <c r="H16" s="33"/>
      <c r="I16" s="34"/>
    </row>
    <row r="17" spans="1:9" s="35" customFormat="1" x14ac:dyDescent="0.2">
      <c r="B17" s="46"/>
      <c r="D17" s="47"/>
    </row>
    <row r="18" spans="1:9" s="35" customFormat="1" x14ac:dyDescent="0.2">
      <c r="A18" s="43" t="s">
        <v>65</v>
      </c>
      <c r="B18" s="44" t="s">
        <v>66</v>
      </c>
      <c r="C18" s="45" t="s">
        <v>15</v>
      </c>
      <c r="D18" s="31">
        <v>45946</v>
      </c>
      <c r="E18" s="32"/>
      <c r="F18" s="32"/>
      <c r="G18" s="32"/>
      <c r="H18" s="33"/>
      <c r="I18" s="34"/>
    </row>
    <row r="19" spans="1:9" s="35" customFormat="1" x14ac:dyDescent="0.2">
      <c r="B19" s="46"/>
      <c r="D19" s="47"/>
    </row>
    <row r="20" spans="1:9" s="35" customFormat="1" x14ac:dyDescent="0.2">
      <c r="A20" s="43" t="s">
        <v>67</v>
      </c>
      <c r="B20" s="44" t="s">
        <v>68</v>
      </c>
      <c r="C20" s="45" t="s">
        <v>69</v>
      </c>
      <c r="D20" s="31">
        <v>45947</v>
      </c>
      <c r="E20" s="32"/>
      <c r="F20" s="32"/>
      <c r="G20" s="32"/>
      <c r="H20" s="33"/>
      <c r="I20" s="34"/>
    </row>
    <row r="21" spans="1:9" s="35" customFormat="1" x14ac:dyDescent="0.2">
      <c r="B21" s="46"/>
      <c r="D21" s="47"/>
    </row>
    <row r="22" spans="1:9" s="35" customFormat="1" x14ac:dyDescent="0.2">
      <c r="A22" s="43" t="s">
        <v>70</v>
      </c>
      <c r="B22" s="44" t="s">
        <v>71</v>
      </c>
      <c r="C22" s="45" t="s">
        <v>15</v>
      </c>
      <c r="D22" s="31">
        <v>45947</v>
      </c>
      <c r="E22" s="32"/>
      <c r="F22" s="32"/>
      <c r="G22" s="32"/>
      <c r="H22" s="33"/>
      <c r="I22" s="34"/>
    </row>
    <row r="23" spans="1:9" s="35" customFormat="1" x14ac:dyDescent="0.2">
      <c r="B23" s="46"/>
      <c r="D23" s="47"/>
    </row>
    <row r="24" spans="1:9" s="35" customFormat="1" x14ac:dyDescent="0.2">
      <c r="A24" s="43" t="s">
        <v>72</v>
      </c>
      <c r="B24" s="44" t="s">
        <v>73</v>
      </c>
      <c r="C24" s="45" t="s">
        <v>15</v>
      </c>
      <c r="D24" s="31">
        <v>45944</v>
      </c>
      <c r="E24" s="32"/>
      <c r="F24" s="32"/>
      <c r="G24" s="32"/>
      <c r="H24" s="33"/>
      <c r="I24" s="34"/>
    </row>
    <row r="25" spans="1:9" s="35" customFormat="1" x14ac:dyDescent="0.2">
      <c r="B25" s="46"/>
      <c r="D25" s="47"/>
      <c r="E25" s="32"/>
      <c r="F25" s="32"/>
      <c r="G25" s="32"/>
      <c r="H25" s="33"/>
      <c r="I25" s="34"/>
    </row>
    <row r="26" spans="1:9" s="35" customFormat="1" x14ac:dyDescent="0.2">
      <c r="A26" s="43" t="s">
        <v>74</v>
      </c>
      <c r="B26" s="44" t="s">
        <v>75</v>
      </c>
      <c r="C26" s="45" t="s">
        <v>76</v>
      </c>
      <c r="D26" s="31">
        <v>45933</v>
      </c>
      <c r="E26" s="32"/>
      <c r="F26" s="32"/>
      <c r="G26" s="32"/>
      <c r="H26" s="33"/>
      <c r="I26" s="34"/>
    </row>
    <row r="27" spans="1:9" s="35" customFormat="1" x14ac:dyDescent="0.2">
      <c r="B27" s="46"/>
      <c r="D27" s="47"/>
    </row>
    <row r="28" spans="1:9" s="35" customFormat="1" x14ac:dyDescent="0.2">
      <c r="A28" s="43" t="s">
        <v>77</v>
      </c>
      <c r="B28" s="44" t="s">
        <v>78</v>
      </c>
      <c r="C28" s="45" t="s">
        <v>15</v>
      </c>
      <c r="D28" s="31">
        <v>45915</v>
      </c>
      <c r="E28" s="32"/>
      <c r="F28" s="32"/>
      <c r="G28" s="32"/>
      <c r="H28" s="33"/>
      <c r="I28" s="34"/>
    </row>
    <row r="29" spans="1:9" s="35" customFormat="1" x14ac:dyDescent="0.2">
      <c r="B29" s="46"/>
      <c r="D29" s="47"/>
    </row>
    <row r="30" spans="1:9" s="35" customFormat="1" x14ac:dyDescent="0.2">
      <c r="A30" s="43" t="s">
        <v>79</v>
      </c>
      <c r="B30" s="44" t="s">
        <v>80</v>
      </c>
      <c r="C30" s="45" t="s">
        <v>69</v>
      </c>
      <c r="D30" s="31">
        <v>45945</v>
      </c>
      <c r="E30" s="32"/>
      <c r="F30" s="32"/>
      <c r="G30" s="32"/>
      <c r="H30" s="33"/>
      <c r="I30" s="34"/>
    </row>
    <row r="31" spans="1:9" s="35" customFormat="1" x14ac:dyDescent="0.2">
      <c r="B31" s="46"/>
      <c r="D31" s="47"/>
    </row>
    <row r="32" spans="1:9" s="35" customFormat="1" x14ac:dyDescent="0.2">
      <c r="A32" s="43" t="s">
        <v>81</v>
      </c>
      <c r="B32" s="48" t="s">
        <v>82</v>
      </c>
      <c r="C32" s="45" t="s">
        <v>83</v>
      </c>
      <c r="D32" s="31">
        <v>45929</v>
      </c>
      <c r="E32" s="32"/>
      <c r="F32" s="32"/>
      <c r="G32" s="32"/>
      <c r="H32" s="33"/>
      <c r="I32" s="34"/>
    </row>
    <row r="33" spans="1:9" s="35" customFormat="1" x14ac:dyDescent="0.2">
      <c r="B33" s="46"/>
      <c r="D33" s="36"/>
    </row>
    <row r="34" spans="1:9" s="35" customFormat="1" x14ac:dyDescent="0.2">
      <c r="A34" s="43" t="s">
        <v>84</v>
      </c>
      <c r="B34" s="44" t="s">
        <v>85</v>
      </c>
      <c r="C34" s="45" t="s">
        <v>69</v>
      </c>
      <c r="D34" s="31">
        <v>45870</v>
      </c>
      <c r="E34" s="32"/>
      <c r="F34" s="32"/>
      <c r="G34" s="32"/>
      <c r="H34" s="33"/>
      <c r="I34" s="34"/>
    </row>
    <row r="35" spans="1:9" x14ac:dyDescent="0.2">
      <c r="A35" s="35"/>
      <c r="B35" s="46"/>
      <c r="C35" s="35"/>
      <c r="D35" s="36"/>
    </row>
    <row r="36" spans="1:9" x14ac:dyDescent="0.2">
      <c r="A36" s="43" t="s">
        <v>86</v>
      </c>
      <c r="B36" s="44" t="s">
        <v>87</v>
      </c>
      <c r="C36" s="45" t="s">
        <v>15</v>
      </c>
      <c r="D36" s="31">
        <v>45933</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zoomScaleNormal="100" zoomScaleSheetLayoutView="100" workbookViewId="0">
      <selection activeCell="B7" sqref="B7"/>
    </sheetView>
  </sheetViews>
  <sheetFormatPr defaultColWidth="9" defaultRowHeight="12.75" x14ac:dyDescent="0.2"/>
  <cols>
    <col min="1" max="1" width="43.75" style="3" customWidth="1"/>
    <col min="2" max="2" width="3.625" style="3" customWidth="1"/>
    <col min="3" max="5" width="11.625" style="3" customWidth="1"/>
    <col min="6" max="6" width="3.625" style="3" customWidth="1"/>
    <col min="7" max="7" width="9" style="3" customWidth="1"/>
    <col min="8" max="8" width="3.625" style="3" customWidth="1"/>
    <col min="9" max="16384" width="9" style="3"/>
  </cols>
  <sheetData>
    <row r="1" spans="1:9" ht="26.25" x14ac:dyDescent="0.2">
      <c r="A1" s="1" t="s">
        <v>30</v>
      </c>
      <c r="B1" s="1"/>
    </row>
    <row r="2" spans="1:9" ht="12.75" customHeight="1" x14ac:dyDescent="0.2">
      <c r="A2" s="3" t="s">
        <v>27</v>
      </c>
      <c r="C2" s="42"/>
      <c r="D2" s="42"/>
      <c r="E2" s="42"/>
    </row>
    <row r="3" spans="1:9" ht="12.75" customHeight="1" x14ac:dyDescent="0.2"/>
    <row r="4" spans="1:9" ht="12.75" customHeight="1" thickBot="1" x14ac:dyDescent="0.25">
      <c r="A4" s="4" t="s">
        <v>1</v>
      </c>
      <c r="B4" s="23"/>
      <c r="C4" s="6" t="s">
        <v>40</v>
      </c>
      <c r="D4" s="6" t="s">
        <v>37</v>
      </c>
      <c r="E4" s="6" t="s">
        <v>41</v>
      </c>
    </row>
    <row r="5" spans="1:9" ht="12.75" customHeight="1" x14ac:dyDescent="0.2">
      <c r="A5" s="23"/>
      <c r="B5" s="23"/>
      <c r="C5" s="38"/>
      <c r="D5" s="38"/>
      <c r="E5" s="38"/>
    </row>
    <row r="6" spans="1:9" ht="7.5" customHeight="1" x14ac:dyDescent="0.2">
      <c r="A6" s="40"/>
      <c r="B6" s="40"/>
      <c r="C6" s="41"/>
      <c r="D6" s="41"/>
      <c r="E6" s="41"/>
      <c r="F6" s="40"/>
      <c r="G6" s="40"/>
      <c r="H6" s="40"/>
      <c r="I6" s="40"/>
    </row>
    <row r="7" spans="1:9" ht="12.75" customHeight="1" x14ac:dyDescent="0.2">
      <c r="A7" s="8" t="s">
        <v>16</v>
      </c>
      <c r="B7" s="23"/>
      <c r="C7" s="17">
        <v>6773.32386707359</v>
      </c>
      <c r="D7" s="17">
        <v>6758.88</v>
      </c>
      <c r="E7" s="17">
        <v>6799.3</v>
      </c>
      <c r="G7" s="39"/>
      <c r="I7" s="39"/>
    </row>
    <row r="8" spans="1:9" s="15" customFormat="1" ht="12.75" customHeight="1" x14ac:dyDescent="0.2">
      <c r="A8" s="20" t="s">
        <v>19</v>
      </c>
      <c r="B8" s="24"/>
      <c r="C8" s="18">
        <v>1.8525031401429803E-2</v>
      </c>
      <c r="D8" s="18">
        <f t="shared" ref="D8:E8" si="0">IFERROR(D7/C7-1,"")</f>
        <v>-2.132463670282192E-3</v>
      </c>
      <c r="E8" s="18">
        <f t="shared" si="0"/>
        <v>5.9802807565749738E-3</v>
      </c>
      <c r="G8" s="3"/>
      <c r="I8" s="3"/>
    </row>
    <row r="9" spans="1:9" ht="12.75" customHeight="1" x14ac:dyDescent="0.2">
      <c r="A9" s="40"/>
      <c r="B9" s="40"/>
      <c r="C9" s="41"/>
      <c r="D9" s="41"/>
      <c r="E9" s="41"/>
      <c r="F9" s="40"/>
      <c r="G9" s="40"/>
      <c r="H9" s="40"/>
      <c r="I9" s="40"/>
    </row>
    <row r="10" spans="1:9" ht="12.75" customHeight="1" x14ac:dyDescent="0.2">
      <c r="A10" s="8" t="s">
        <v>22</v>
      </c>
      <c r="B10" s="23"/>
      <c r="C10" s="17">
        <v>1519.5421395214244</v>
      </c>
      <c r="D10" s="17">
        <v>1558.6</v>
      </c>
      <c r="E10" s="17">
        <v>1584.96</v>
      </c>
      <c r="G10" s="39"/>
      <c r="I10" s="39"/>
    </row>
    <row r="11" spans="1:9" s="15" customFormat="1" ht="12.75" customHeight="1" x14ac:dyDescent="0.2">
      <c r="A11" s="20" t="s">
        <v>18</v>
      </c>
      <c r="B11" s="24"/>
      <c r="C11" s="18">
        <v>0.2243421648429077</v>
      </c>
      <c r="D11" s="18">
        <f t="shared" ref="D11:E11" si="1">IFERROR(D10/D7,"")</f>
        <v>0.2306003361503681</v>
      </c>
      <c r="E11" s="18">
        <f t="shared" si="1"/>
        <v>0.23310634918300413</v>
      </c>
      <c r="G11" s="3"/>
      <c r="I11" s="3"/>
    </row>
    <row r="12" spans="1:9" ht="12.75" customHeight="1" x14ac:dyDescent="0.2">
      <c r="A12" s="40"/>
      <c r="B12" s="40"/>
      <c r="C12" s="41"/>
      <c r="D12" s="41"/>
      <c r="E12" s="41"/>
      <c r="F12" s="40"/>
      <c r="G12" s="40"/>
      <c r="H12" s="40"/>
      <c r="I12" s="40"/>
    </row>
    <row r="13" spans="1:9" ht="12.75" customHeight="1" x14ac:dyDescent="0.2">
      <c r="A13" s="8" t="s">
        <v>23</v>
      </c>
      <c r="B13" s="23"/>
      <c r="C13" s="17">
        <v>1060.5289442533251</v>
      </c>
      <c r="D13" s="17">
        <v>1076.7</v>
      </c>
      <c r="E13" s="17">
        <v>1102.97</v>
      </c>
      <c r="G13" s="39"/>
      <c r="I13" s="39"/>
    </row>
    <row r="14" spans="1:9" s="15" customFormat="1" ht="12.75" customHeight="1" x14ac:dyDescent="0.2">
      <c r="A14" s="20" t="s">
        <v>18</v>
      </c>
      <c r="B14" s="24"/>
      <c r="C14" s="18">
        <v>0.15657437398036689</v>
      </c>
      <c r="D14" s="18">
        <f t="shared" ref="D14:E14" si="2">IFERROR(D13/D7,"")</f>
        <v>0.15930154108372985</v>
      </c>
      <c r="E14" s="18">
        <f t="shared" si="2"/>
        <v>0.16221816951745033</v>
      </c>
      <c r="G14" s="3"/>
      <c r="I14" s="3"/>
    </row>
    <row r="15" spans="1:9" ht="12.75" customHeight="1" x14ac:dyDescent="0.2">
      <c r="A15" s="40"/>
      <c r="B15" s="40"/>
      <c r="C15" s="41"/>
      <c r="D15" s="41"/>
      <c r="E15" s="41"/>
      <c r="F15" s="40"/>
      <c r="G15" s="40"/>
      <c r="H15" s="40"/>
      <c r="I15" s="40"/>
    </row>
    <row r="16" spans="1:9" ht="12.75" customHeight="1" x14ac:dyDescent="0.2">
      <c r="A16" s="8" t="s">
        <v>0</v>
      </c>
      <c r="B16" s="23"/>
      <c r="C16" s="17">
        <v>902.98967000000096</v>
      </c>
      <c r="D16" s="17">
        <v>919.79</v>
      </c>
      <c r="E16" s="17">
        <v>948.25</v>
      </c>
      <c r="G16" s="39"/>
      <c r="I16" s="39"/>
    </row>
    <row r="17" spans="1:9" ht="12.75" customHeight="1" x14ac:dyDescent="0.2">
      <c r="A17" s="40"/>
      <c r="B17" s="40"/>
      <c r="C17" s="41"/>
      <c r="D17" s="41"/>
      <c r="E17" s="41"/>
      <c r="F17" s="40"/>
      <c r="G17" s="40"/>
      <c r="H17" s="40"/>
      <c r="I17" s="40"/>
    </row>
    <row r="18" spans="1:9" ht="12.75" customHeight="1" x14ac:dyDescent="0.2">
      <c r="A18" s="8" t="s">
        <v>34</v>
      </c>
      <c r="B18" s="23"/>
      <c r="C18" s="17">
        <v>501.14008752418607</v>
      </c>
      <c r="D18" s="17">
        <v>506.17</v>
      </c>
      <c r="E18" s="17">
        <v>549.13</v>
      </c>
      <c r="G18" s="39"/>
      <c r="I18" s="39"/>
    </row>
    <row r="19" spans="1:9" ht="12.75" customHeight="1" x14ac:dyDescent="0.2">
      <c r="A19" s="40"/>
      <c r="B19" s="40"/>
      <c r="C19" s="41"/>
      <c r="D19" s="41"/>
      <c r="E19" s="41"/>
      <c r="F19" s="40"/>
      <c r="G19" s="40"/>
      <c r="H19" s="40"/>
      <c r="I19" s="40"/>
    </row>
    <row r="20" spans="1:9" ht="12.75" customHeight="1" x14ac:dyDescent="0.2">
      <c r="A20" s="8" t="s">
        <v>17</v>
      </c>
      <c r="B20" s="23"/>
      <c r="C20" s="17">
        <v>414.89999999999986</v>
      </c>
      <c r="D20" s="17">
        <v>424.02</v>
      </c>
      <c r="E20" s="17">
        <v>439.55</v>
      </c>
      <c r="G20" s="39"/>
      <c r="I20" s="39"/>
    </row>
    <row r="21" spans="1:9" s="19" customFormat="1" ht="12.75" customHeight="1" x14ac:dyDescent="0.2">
      <c r="A21" s="20" t="s">
        <v>18</v>
      </c>
      <c r="B21" s="24"/>
      <c r="C21" s="18">
        <v>6.1255006868475216E-2</v>
      </c>
      <c r="D21" s="18">
        <f t="shared" ref="D21:E21" si="3">IFERROR(D20/D7,"")</f>
        <v>6.2735246076272982E-2</v>
      </c>
      <c r="E21" s="18">
        <f t="shared" si="3"/>
        <v>6.4646360654773291E-2</v>
      </c>
      <c r="G21" s="3"/>
      <c r="I21" s="3"/>
    </row>
    <row r="22" spans="1:9" ht="12.75" customHeight="1" x14ac:dyDescent="0.2">
      <c r="A22" s="40"/>
      <c r="B22" s="40"/>
      <c r="C22" s="41"/>
      <c r="D22" s="41"/>
      <c r="E22" s="41"/>
      <c r="F22" s="40"/>
      <c r="G22" s="40"/>
      <c r="H22" s="40"/>
      <c r="I22" s="40"/>
    </row>
    <row r="23" spans="1:9" ht="12.75" customHeight="1" x14ac:dyDescent="0.2">
      <c r="A23" s="8" t="s">
        <v>33</v>
      </c>
      <c r="B23" s="23"/>
      <c r="C23" s="17">
        <v>1925.7999999999995</v>
      </c>
      <c r="D23" s="17">
        <v>1623.76</v>
      </c>
      <c r="E23" s="17">
        <v>1298.94</v>
      </c>
      <c r="G23" s="39"/>
      <c r="I23" s="39"/>
    </row>
    <row r="24" spans="1:9" s="19" customFormat="1" ht="12.75" customHeight="1" x14ac:dyDescent="0.2">
      <c r="A24" s="27" t="s">
        <v>35</v>
      </c>
      <c r="B24" s="25"/>
      <c r="C24" s="37">
        <v>1.267355442085025</v>
      </c>
      <c r="D24" s="37">
        <f t="shared" ref="D24:E24" si="4">IFERROR(D23/D10,"")</f>
        <v>1.0418067496471193</v>
      </c>
      <c r="E24" s="37">
        <f t="shared" si="4"/>
        <v>0.81954118715929736</v>
      </c>
      <c r="G24" s="3"/>
      <c r="I24" s="3"/>
    </row>
    <row r="25" spans="1:9" ht="12.75" customHeight="1" x14ac:dyDescent="0.2">
      <c r="A25" s="40"/>
      <c r="B25" s="40"/>
      <c r="C25" s="40"/>
      <c r="D25" s="40"/>
      <c r="E25" s="40"/>
      <c r="F25" s="40"/>
      <c r="G25" s="40"/>
      <c r="H25" s="40"/>
      <c r="I25" s="40"/>
    </row>
    <row r="26" spans="1:9" ht="12.75" customHeight="1" x14ac:dyDescent="0.2">
      <c r="A26" s="8" t="s">
        <v>36</v>
      </c>
      <c r="B26" s="23"/>
      <c r="C26" s="17">
        <v>533.84699555832344</v>
      </c>
      <c r="D26" s="17">
        <v>553.42999999999995</v>
      </c>
      <c r="E26" s="17">
        <v>560.99</v>
      </c>
      <c r="G26" s="39"/>
      <c r="I26" s="39"/>
    </row>
    <row r="27" spans="1:9" s="15" customFormat="1" ht="12.75" customHeight="1" x14ac:dyDescent="0.2">
      <c r="A27" s="20" t="s">
        <v>18</v>
      </c>
      <c r="B27" s="24"/>
      <c r="C27" s="18">
        <v>7.8816103590359052E-2</v>
      </c>
      <c r="D27" s="18">
        <f t="shared" ref="D27:E27" si="5">IFERROR(D26/D7,"")</f>
        <v>8.1881909428781097E-2</v>
      </c>
      <c r="E27" s="18">
        <f t="shared" si="5"/>
        <v>8.250702278175695E-2</v>
      </c>
      <c r="G27" s="3"/>
      <c r="I27" s="3"/>
    </row>
    <row r="28" spans="1:9" ht="12.75" customHeight="1" x14ac:dyDescent="0.2">
      <c r="A28" s="40"/>
      <c r="B28" s="40"/>
      <c r="C28" s="40"/>
      <c r="D28" s="40"/>
      <c r="E28" s="40"/>
      <c r="F28" s="40"/>
      <c r="G28" s="40"/>
      <c r="H28" s="40"/>
      <c r="I28" s="40"/>
    </row>
    <row r="29" spans="1:9" ht="12.75" customHeight="1" x14ac:dyDescent="0.2">
      <c r="A29" s="53" t="s">
        <v>24</v>
      </c>
      <c r="B29" s="53"/>
      <c r="C29" s="53"/>
      <c r="D29" s="53"/>
    </row>
    <row r="30" spans="1:9" ht="12.75" customHeight="1" x14ac:dyDescent="0.2">
      <c r="A30" s="53" t="s">
        <v>25</v>
      </c>
      <c r="B30" s="53"/>
      <c r="C30" s="53"/>
      <c r="D30" s="53"/>
    </row>
  </sheetData>
  <mergeCells count="2">
    <mergeCell ref="A30:D30"/>
    <mergeCell ref="A29:D29"/>
  </mergeCells>
  <pageMargins left="0" right="0" top="0" bottom="0"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5C945-693C-4503-A717-3B21CF732387}">
  <sheetPr>
    <pageSetUpPr fitToPage="1"/>
  </sheetPr>
  <dimension ref="A1:H30"/>
  <sheetViews>
    <sheetView showGridLines="0" zoomScaleNormal="100" zoomScaleSheetLayoutView="100" workbookViewId="0">
      <selection activeCell="F13" sqref="F13"/>
    </sheetView>
  </sheetViews>
  <sheetFormatPr defaultColWidth="9" defaultRowHeight="12.75" x14ac:dyDescent="0.2"/>
  <cols>
    <col min="1" max="1" width="43.75" style="3" customWidth="1"/>
    <col min="2" max="2" width="3.625" style="3" customWidth="1"/>
    <col min="3" max="4" width="11.625" style="3" customWidth="1"/>
    <col min="5" max="5" width="3.625" style="3" customWidth="1"/>
    <col min="6" max="6" width="9" style="3" customWidth="1"/>
    <col min="7" max="7" width="3.625" style="3" customWidth="1"/>
    <col min="8" max="16384" width="9" style="3"/>
  </cols>
  <sheetData>
    <row r="1" spans="1:8" ht="26.25" x14ac:dyDescent="0.2">
      <c r="A1" s="1" t="s">
        <v>49</v>
      </c>
      <c r="B1" s="1"/>
    </row>
    <row r="2" spans="1:8" ht="12.75" customHeight="1" x14ac:dyDescent="0.2">
      <c r="A2" s="3" t="s">
        <v>27</v>
      </c>
      <c r="C2" s="42"/>
      <c r="D2" s="42"/>
    </row>
    <row r="3" spans="1:8" ht="12.75" customHeight="1" x14ac:dyDescent="0.2"/>
    <row r="4" spans="1:8" ht="12.75" customHeight="1" thickBot="1" x14ac:dyDescent="0.25">
      <c r="A4" s="4" t="s">
        <v>1</v>
      </c>
      <c r="B4" s="23"/>
      <c r="C4" s="6" t="s">
        <v>44</v>
      </c>
      <c r="D4" s="6" t="s">
        <v>45</v>
      </c>
    </row>
    <row r="5" spans="1:8" ht="12.75" customHeight="1" x14ac:dyDescent="0.2">
      <c r="A5" s="23"/>
      <c r="B5" s="23"/>
      <c r="C5" s="38"/>
      <c r="D5" s="38"/>
    </row>
    <row r="6" spans="1:8" ht="7.5" customHeight="1" x14ac:dyDescent="0.2">
      <c r="A6" s="40"/>
      <c r="B6" s="40"/>
      <c r="C6" s="41"/>
      <c r="D6" s="41"/>
      <c r="E6" s="40"/>
      <c r="F6" s="40"/>
      <c r="G6" s="40"/>
      <c r="H6" s="40"/>
    </row>
    <row r="7" spans="1:8" ht="12.75" customHeight="1" x14ac:dyDescent="0.2">
      <c r="A7" s="8" t="s">
        <v>16</v>
      </c>
      <c r="B7" s="23"/>
      <c r="C7" s="17">
        <v>1737.01</v>
      </c>
      <c r="D7" s="17">
        <v>1697.12</v>
      </c>
      <c r="F7" s="39"/>
      <c r="H7" s="39"/>
    </row>
    <row r="8" spans="1:8" s="30" customFormat="1" ht="12.75" customHeight="1" x14ac:dyDescent="0.2">
      <c r="A8" s="49" t="s">
        <v>19</v>
      </c>
      <c r="B8" s="50"/>
      <c r="C8" s="18">
        <v>8.3121618111166029E-3</v>
      </c>
      <c r="D8" s="18">
        <v>-2.2966323894890284E-2</v>
      </c>
      <c r="F8" s="3"/>
      <c r="H8" s="3"/>
    </row>
    <row r="9" spans="1:8" ht="12.75" customHeight="1" x14ac:dyDescent="0.2">
      <c r="A9" s="40"/>
      <c r="B9" s="40"/>
      <c r="C9" s="41"/>
      <c r="D9" s="41"/>
      <c r="E9" s="40"/>
      <c r="F9" s="40"/>
      <c r="G9" s="40"/>
      <c r="H9" s="40"/>
    </row>
    <row r="10" spans="1:8" ht="12.75" customHeight="1" x14ac:dyDescent="0.2">
      <c r="A10" s="8" t="s">
        <v>22</v>
      </c>
      <c r="B10" s="23"/>
      <c r="C10" s="17">
        <v>388.7</v>
      </c>
      <c r="D10" s="17">
        <v>389.59</v>
      </c>
      <c r="F10" s="39"/>
      <c r="H10" s="39"/>
    </row>
    <row r="11" spans="1:8" s="30" customFormat="1" ht="12.75" customHeight="1" x14ac:dyDescent="0.2">
      <c r="A11" s="49" t="s">
        <v>18</v>
      </c>
      <c r="B11" s="50"/>
      <c r="C11" s="18">
        <f t="shared" ref="C11" si="0">IFERROR(C10/C7,"")</f>
        <v>0.22377533808095521</v>
      </c>
      <c r="D11" s="18">
        <f t="shared" ref="D11" si="1">IFERROR(D10/D7,"")</f>
        <v>0.2295594890166871</v>
      </c>
      <c r="F11" s="3"/>
      <c r="H11" s="3"/>
    </row>
    <row r="12" spans="1:8" ht="12.75" customHeight="1" x14ac:dyDescent="0.2">
      <c r="A12" s="40"/>
      <c r="B12" s="40"/>
      <c r="C12" s="41"/>
      <c r="D12" s="41"/>
      <c r="E12" s="40"/>
      <c r="F12" s="40"/>
      <c r="G12" s="40"/>
      <c r="H12" s="40"/>
    </row>
    <row r="13" spans="1:8" ht="12.75" customHeight="1" x14ac:dyDescent="0.2">
      <c r="A13" s="8" t="s">
        <v>23</v>
      </c>
      <c r="B13" s="23"/>
      <c r="C13" s="17">
        <v>276.86</v>
      </c>
      <c r="D13" s="17">
        <v>271.52999999999997</v>
      </c>
      <c r="F13" s="39"/>
      <c r="H13" s="39"/>
    </row>
    <row r="14" spans="1:8" s="30" customFormat="1" ht="12.75" customHeight="1" x14ac:dyDescent="0.2">
      <c r="A14" s="49" t="s">
        <v>18</v>
      </c>
      <c r="B14" s="50"/>
      <c r="C14" s="18">
        <f t="shared" ref="C14" si="2">IFERROR(C13/C7,"")</f>
        <v>0.15938883483687488</v>
      </c>
      <c r="D14" s="18">
        <f t="shared" ref="D14" si="3">IFERROR(D13/D7,"")</f>
        <v>0.15999457905156972</v>
      </c>
      <c r="F14" s="3"/>
      <c r="H14" s="3"/>
    </row>
    <row r="15" spans="1:8" ht="12.75" customHeight="1" x14ac:dyDescent="0.2">
      <c r="A15" s="40"/>
      <c r="B15" s="40"/>
      <c r="C15" s="41"/>
      <c r="D15" s="41"/>
      <c r="E15" s="40"/>
      <c r="F15" s="40"/>
      <c r="G15" s="40"/>
      <c r="H15" s="40"/>
    </row>
    <row r="16" spans="1:8" ht="12.75" customHeight="1" x14ac:dyDescent="0.2">
      <c r="A16" s="8" t="s">
        <v>0</v>
      </c>
      <c r="B16" s="23"/>
      <c r="C16" s="17">
        <v>241.2</v>
      </c>
      <c r="D16" s="17">
        <v>232.65</v>
      </c>
      <c r="F16" s="39"/>
      <c r="H16" s="39"/>
    </row>
    <row r="17" spans="1:8" ht="12.75" customHeight="1" x14ac:dyDescent="0.2">
      <c r="A17" s="40"/>
      <c r="B17" s="40"/>
      <c r="C17" s="41"/>
      <c r="D17" s="41"/>
      <c r="E17" s="40"/>
      <c r="F17" s="40"/>
      <c r="G17" s="40"/>
      <c r="H17" s="40"/>
    </row>
    <row r="18" spans="1:8" ht="12.75" customHeight="1" x14ac:dyDescent="0.2">
      <c r="A18" s="8" t="s">
        <v>34</v>
      </c>
      <c r="B18" s="23"/>
      <c r="C18" s="17">
        <v>139.84</v>
      </c>
      <c r="D18" s="17">
        <v>132.56</v>
      </c>
      <c r="F18" s="39"/>
      <c r="H18" s="39"/>
    </row>
    <row r="19" spans="1:8" ht="12.75" customHeight="1" x14ac:dyDescent="0.2">
      <c r="A19" s="40"/>
      <c r="B19" s="40"/>
      <c r="C19" s="41"/>
      <c r="D19" s="41"/>
      <c r="E19" s="40"/>
      <c r="F19" s="40"/>
      <c r="G19" s="40"/>
      <c r="H19" s="40"/>
    </row>
    <row r="20" spans="1:8" ht="12.75" customHeight="1" x14ac:dyDescent="0.2">
      <c r="A20" s="8" t="s">
        <v>17</v>
      </c>
      <c r="B20" s="23"/>
      <c r="C20" s="17">
        <v>92.1</v>
      </c>
      <c r="D20" s="17">
        <v>78.05</v>
      </c>
      <c r="F20" s="39"/>
      <c r="H20" s="39"/>
    </row>
    <row r="21" spans="1:8" s="30" customFormat="1" ht="12.75" customHeight="1" x14ac:dyDescent="0.2">
      <c r="A21" s="49" t="s">
        <v>18</v>
      </c>
      <c r="B21" s="50"/>
      <c r="C21" s="18">
        <f t="shared" ref="C21" si="4">IFERROR(C20/C7,"")</f>
        <v>5.3022147253038263E-2</v>
      </c>
      <c r="D21" s="18">
        <f t="shared" ref="D21" si="5">IFERROR(D20/D7,"")</f>
        <v>4.5989676628641465E-2</v>
      </c>
      <c r="F21" s="3"/>
      <c r="H21" s="3"/>
    </row>
    <row r="22" spans="1:8" ht="12.75" customHeight="1" x14ac:dyDescent="0.2">
      <c r="A22" s="40"/>
      <c r="B22" s="40"/>
      <c r="C22" s="41"/>
      <c r="D22" s="41"/>
      <c r="E22" s="40"/>
      <c r="F22" s="40"/>
      <c r="G22" s="40"/>
      <c r="H22" s="40"/>
    </row>
    <row r="23" spans="1:8" ht="12.75" customHeight="1" x14ac:dyDescent="0.2">
      <c r="A23" s="8" t="s">
        <v>33</v>
      </c>
      <c r="B23" s="23"/>
      <c r="C23" s="17">
        <v>2816.13</v>
      </c>
      <c r="D23" s="17">
        <v>2535.52</v>
      </c>
      <c r="F23" s="39"/>
      <c r="H23" s="39"/>
    </row>
    <row r="24" spans="1:8" s="30" customFormat="1" ht="12.75" customHeight="1" x14ac:dyDescent="0.2">
      <c r="A24" s="49" t="s">
        <v>35</v>
      </c>
      <c r="B24" s="50"/>
      <c r="C24" s="37" t="s">
        <v>43</v>
      </c>
      <c r="D24" s="37" t="s">
        <v>43</v>
      </c>
      <c r="F24" s="3"/>
      <c r="H24" s="3"/>
    </row>
    <row r="25" spans="1:8" ht="12.75" customHeight="1" x14ac:dyDescent="0.2">
      <c r="A25" s="40"/>
      <c r="B25" s="40"/>
      <c r="C25" s="40"/>
      <c r="D25" s="40"/>
      <c r="E25" s="40"/>
      <c r="F25" s="40"/>
      <c r="G25" s="40"/>
      <c r="H25" s="40"/>
    </row>
    <row r="26" spans="1:8" ht="12.75" customHeight="1" x14ac:dyDescent="0.2">
      <c r="A26" s="8" t="s">
        <v>36</v>
      </c>
      <c r="B26" s="23"/>
      <c r="C26" s="17">
        <v>162.41</v>
      </c>
      <c r="D26" s="17">
        <v>143.34</v>
      </c>
      <c r="F26" s="39"/>
      <c r="H26" s="39"/>
    </row>
    <row r="27" spans="1:8" s="30" customFormat="1" ht="12.75" customHeight="1" x14ac:dyDescent="0.2">
      <c r="A27" s="49" t="s">
        <v>18</v>
      </c>
      <c r="B27" s="50"/>
      <c r="C27" s="18" t="s">
        <v>43</v>
      </c>
      <c r="D27" s="18" t="s">
        <v>43</v>
      </c>
      <c r="F27" s="3"/>
      <c r="H27" s="3"/>
    </row>
    <row r="28" spans="1:8" ht="12.75" customHeight="1" x14ac:dyDescent="0.2">
      <c r="A28" s="40"/>
      <c r="B28" s="40"/>
      <c r="C28" s="40"/>
      <c r="D28" s="40"/>
      <c r="E28" s="40"/>
      <c r="F28" s="40"/>
      <c r="G28" s="40"/>
      <c r="H28" s="40"/>
    </row>
    <row r="29" spans="1:8" ht="12.75" customHeight="1" x14ac:dyDescent="0.2">
      <c r="A29" s="53" t="s">
        <v>24</v>
      </c>
      <c r="B29" s="53"/>
      <c r="C29" s="53"/>
      <c r="D29" s="53"/>
    </row>
    <row r="30" spans="1:8" ht="12.75" customHeight="1" x14ac:dyDescent="0.2">
      <c r="A30" s="53" t="s">
        <v>25</v>
      </c>
      <c r="B30" s="53"/>
      <c r="C30" s="53"/>
      <c r="D30" s="53"/>
    </row>
  </sheetData>
  <mergeCells count="2">
    <mergeCell ref="A29:D29"/>
    <mergeCell ref="A30:D30"/>
  </mergeCells>
  <pageMargins left="0" right="0" top="0" bottom="0"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E1D5E-9852-48A8-8604-CB694B725CB7}">
  <sheetPr>
    <pageSetUpPr fitToPage="1"/>
  </sheetPr>
  <dimension ref="A1:H30"/>
  <sheetViews>
    <sheetView showGridLines="0" tabSelected="1" zoomScaleNormal="100" zoomScaleSheetLayoutView="100" workbookViewId="0">
      <selection activeCell="I14" sqref="I14"/>
    </sheetView>
  </sheetViews>
  <sheetFormatPr defaultColWidth="9" defaultRowHeight="12.75" x14ac:dyDescent="0.2"/>
  <cols>
    <col min="1" max="1" width="43.75" style="3" customWidth="1"/>
    <col min="2" max="2" width="3.625" style="3" customWidth="1"/>
    <col min="3" max="4" width="11.625" style="3" customWidth="1"/>
    <col min="5" max="5" width="3.625" style="3" customWidth="1"/>
    <col min="6" max="6" width="9" style="3" customWidth="1"/>
    <col min="7" max="7" width="3.625" style="3" customWidth="1"/>
    <col min="8" max="16384" width="9" style="3"/>
  </cols>
  <sheetData>
    <row r="1" spans="1:8" ht="26.25" x14ac:dyDescent="0.2">
      <c r="A1" s="1" t="s">
        <v>48</v>
      </c>
      <c r="B1" s="1"/>
    </row>
    <row r="2" spans="1:8" ht="12.75" customHeight="1" x14ac:dyDescent="0.2">
      <c r="A2" s="3" t="s">
        <v>27</v>
      </c>
      <c r="C2" s="42"/>
      <c r="D2" s="42"/>
    </row>
    <row r="3" spans="1:8" ht="12.75" customHeight="1" x14ac:dyDescent="0.2"/>
    <row r="4" spans="1:8" ht="12.75" customHeight="1" thickBot="1" x14ac:dyDescent="0.25">
      <c r="A4" s="4" t="s">
        <v>1</v>
      </c>
      <c r="B4" s="23"/>
      <c r="C4" s="6" t="s">
        <v>46</v>
      </c>
      <c r="D4" s="6" t="s">
        <v>47</v>
      </c>
    </row>
    <row r="5" spans="1:8" ht="12.75" customHeight="1" x14ac:dyDescent="0.2">
      <c r="A5" s="23"/>
      <c r="B5" s="23"/>
      <c r="C5" s="38"/>
      <c r="D5" s="38"/>
    </row>
    <row r="6" spans="1:8" ht="7.5" customHeight="1" x14ac:dyDescent="0.2">
      <c r="A6" s="40"/>
      <c r="B6" s="40"/>
      <c r="C6" s="41"/>
      <c r="D6" s="41"/>
      <c r="E6" s="40"/>
      <c r="F6" s="40"/>
      <c r="G6" s="40"/>
      <c r="H6" s="40"/>
    </row>
    <row r="7" spans="1:8" ht="12.75" customHeight="1" x14ac:dyDescent="0.2">
      <c r="A7" s="8" t="s">
        <v>16</v>
      </c>
      <c r="B7" s="23"/>
      <c r="C7" s="17">
        <v>5184.54</v>
      </c>
      <c r="D7" s="17">
        <v>5195.71</v>
      </c>
      <c r="F7" s="39"/>
      <c r="H7" s="39"/>
    </row>
    <row r="8" spans="1:8" s="30" customFormat="1" ht="12.75" customHeight="1" x14ac:dyDescent="0.2">
      <c r="A8" s="49" t="s">
        <v>19</v>
      </c>
      <c r="B8" s="50"/>
      <c r="C8" s="18">
        <v>4.7168358098661489E-3</v>
      </c>
      <c r="D8" s="18">
        <v>2.1546542276578151E-3</v>
      </c>
      <c r="F8" s="3"/>
      <c r="H8" s="3"/>
    </row>
    <row r="9" spans="1:8" ht="12.75" customHeight="1" x14ac:dyDescent="0.2">
      <c r="A9" s="40"/>
      <c r="B9" s="40"/>
      <c r="C9" s="41"/>
      <c r="D9" s="41"/>
      <c r="E9" s="40"/>
      <c r="F9" s="40"/>
      <c r="G9" s="40"/>
      <c r="H9" s="40"/>
    </row>
    <row r="10" spans="1:8" ht="12.75" customHeight="1" x14ac:dyDescent="0.2">
      <c r="A10" s="8" t="s">
        <v>22</v>
      </c>
      <c r="B10" s="23"/>
      <c r="C10" s="17">
        <v>1157</v>
      </c>
      <c r="D10" s="17">
        <v>1182.49</v>
      </c>
      <c r="F10" s="39"/>
      <c r="H10" s="39"/>
    </row>
    <row r="11" spans="1:8" s="30" customFormat="1" ht="12.75" customHeight="1" x14ac:dyDescent="0.2">
      <c r="A11" s="49" t="s">
        <v>18</v>
      </c>
      <c r="B11" s="50"/>
      <c r="C11" s="18">
        <f t="shared" ref="C11" si="0">IFERROR(C10/C7,"")</f>
        <v>0.22316348219899934</v>
      </c>
      <c r="D11" s="18">
        <f t="shared" ref="D11" si="1">IFERROR(D10/D7,"")</f>
        <v>0.2275896845666906</v>
      </c>
      <c r="F11" s="3"/>
      <c r="H11" s="3"/>
    </row>
    <row r="12" spans="1:8" ht="12.75" customHeight="1" x14ac:dyDescent="0.2">
      <c r="A12" s="40"/>
      <c r="B12" s="40"/>
      <c r="C12" s="41"/>
      <c r="D12" s="41"/>
      <c r="E12" s="40"/>
      <c r="F12" s="40"/>
      <c r="G12" s="40"/>
      <c r="H12" s="40"/>
    </row>
    <row r="13" spans="1:8" ht="12.75" customHeight="1" x14ac:dyDescent="0.2">
      <c r="A13" s="8" t="s">
        <v>23</v>
      </c>
      <c r="B13" s="23"/>
      <c r="C13" s="17">
        <v>815.93</v>
      </c>
      <c r="D13" s="17">
        <v>829.83</v>
      </c>
      <c r="F13" s="39"/>
      <c r="H13" s="39"/>
    </row>
    <row r="14" spans="1:8" s="30" customFormat="1" ht="12.75" customHeight="1" x14ac:dyDescent="0.2">
      <c r="A14" s="49" t="s">
        <v>18</v>
      </c>
      <c r="B14" s="50"/>
      <c r="C14" s="18">
        <f t="shared" ref="C14" si="2">IFERROR(C13/C7,"")</f>
        <v>0.15737751083027615</v>
      </c>
      <c r="D14" s="18">
        <f t="shared" ref="D14" si="3">IFERROR(D13/D7,"")</f>
        <v>0.15971445673449827</v>
      </c>
      <c r="F14" s="3"/>
      <c r="H14" s="3"/>
    </row>
    <row r="15" spans="1:8" ht="12.75" customHeight="1" x14ac:dyDescent="0.2">
      <c r="A15" s="40"/>
      <c r="B15" s="40"/>
      <c r="C15" s="41"/>
      <c r="D15" s="41"/>
      <c r="E15" s="40"/>
      <c r="F15" s="40"/>
      <c r="G15" s="40"/>
      <c r="H15" s="40"/>
    </row>
    <row r="16" spans="1:8" ht="12.75" customHeight="1" x14ac:dyDescent="0.2">
      <c r="A16" s="8" t="s">
        <v>0</v>
      </c>
      <c r="B16" s="23"/>
      <c r="C16" s="17">
        <v>707.84</v>
      </c>
      <c r="D16" s="17">
        <v>712.27</v>
      </c>
      <c r="F16" s="39"/>
      <c r="H16" s="39"/>
    </row>
    <row r="17" spans="1:8" ht="12.75" customHeight="1" x14ac:dyDescent="0.2">
      <c r="A17" s="40"/>
      <c r="B17" s="40"/>
      <c r="C17" s="41"/>
      <c r="D17" s="41"/>
      <c r="E17" s="40"/>
      <c r="F17" s="40"/>
      <c r="G17" s="40"/>
      <c r="H17" s="40"/>
    </row>
    <row r="18" spans="1:8" ht="12.75" customHeight="1" x14ac:dyDescent="0.2">
      <c r="A18" s="8" t="s">
        <v>34</v>
      </c>
      <c r="B18" s="23"/>
      <c r="C18" s="17">
        <v>371.16</v>
      </c>
      <c r="D18" s="17">
        <v>396.56</v>
      </c>
      <c r="F18" s="39"/>
      <c r="H18" s="39"/>
    </row>
    <row r="19" spans="1:8" ht="12.75" customHeight="1" x14ac:dyDescent="0.2">
      <c r="A19" s="40"/>
      <c r="B19" s="40"/>
      <c r="C19" s="41"/>
      <c r="D19" s="41"/>
      <c r="E19" s="40"/>
      <c r="F19" s="40"/>
      <c r="G19" s="40"/>
      <c r="H19" s="40"/>
    </row>
    <row r="20" spans="1:8" ht="12.75" customHeight="1" x14ac:dyDescent="0.2">
      <c r="A20" s="8" t="s">
        <v>17</v>
      </c>
      <c r="B20" s="23"/>
      <c r="C20" s="17">
        <v>235.7</v>
      </c>
      <c r="D20" s="17">
        <v>206.05</v>
      </c>
      <c r="F20" s="39"/>
      <c r="H20" s="39"/>
    </row>
    <row r="21" spans="1:8" s="30" customFormat="1" ht="12.75" customHeight="1" x14ac:dyDescent="0.2">
      <c r="A21" s="49" t="s">
        <v>18</v>
      </c>
      <c r="B21" s="50"/>
      <c r="C21" s="18">
        <f t="shared" ref="C21" si="4">IFERROR(C20/C7,"")</f>
        <v>4.5462085353763303E-2</v>
      </c>
      <c r="D21" s="18">
        <f t="shared" ref="D21" si="5">IFERROR(D20/D7,"")</f>
        <v>3.9657717617034058E-2</v>
      </c>
      <c r="F21" s="3"/>
      <c r="H21" s="3"/>
    </row>
    <row r="22" spans="1:8" ht="12.75" customHeight="1" x14ac:dyDescent="0.2">
      <c r="A22" s="40"/>
      <c r="B22" s="40"/>
      <c r="C22" s="41"/>
      <c r="D22" s="41"/>
      <c r="E22" s="40"/>
      <c r="F22" s="40"/>
      <c r="G22" s="40"/>
      <c r="H22" s="40"/>
    </row>
    <row r="23" spans="1:8" ht="12.75" customHeight="1" x14ac:dyDescent="0.2">
      <c r="A23" s="8" t="s">
        <v>33</v>
      </c>
      <c r="B23" s="23"/>
      <c r="C23" s="17">
        <v>2816.13</v>
      </c>
      <c r="D23" s="17">
        <v>2535.52</v>
      </c>
      <c r="F23" s="39"/>
      <c r="H23" s="39"/>
    </row>
    <row r="24" spans="1:8" s="30" customFormat="1" ht="12.75" customHeight="1" x14ac:dyDescent="0.2">
      <c r="A24" s="49" t="s">
        <v>35</v>
      </c>
      <c r="B24" s="50"/>
      <c r="C24" s="37" t="s">
        <v>43</v>
      </c>
      <c r="D24" s="37" t="s">
        <v>43</v>
      </c>
      <c r="F24" s="3"/>
      <c r="H24" s="3"/>
    </row>
    <row r="25" spans="1:8" ht="12.75" customHeight="1" x14ac:dyDescent="0.2">
      <c r="A25" s="40"/>
      <c r="B25" s="40"/>
      <c r="C25" s="40"/>
      <c r="D25" s="40"/>
      <c r="E25" s="40"/>
      <c r="F25" s="40"/>
      <c r="G25" s="40"/>
      <c r="H25" s="40"/>
    </row>
    <row r="26" spans="1:8" ht="12.75" customHeight="1" x14ac:dyDescent="0.2">
      <c r="A26" s="8" t="s">
        <v>36</v>
      </c>
      <c r="B26" s="23"/>
      <c r="C26" s="17">
        <v>-356.79</v>
      </c>
      <c r="D26" s="17">
        <v>-360.38</v>
      </c>
      <c r="F26" s="39"/>
      <c r="H26" s="39"/>
    </row>
    <row r="27" spans="1:8" s="30" customFormat="1" ht="12.75" customHeight="1" x14ac:dyDescent="0.2">
      <c r="A27" s="49" t="s">
        <v>18</v>
      </c>
      <c r="B27" s="50"/>
      <c r="C27" s="18" t="s">
        <v>43</v>
      </c>
      <c r="D27" s="18" t="s">
        <v>43</v>
      </c>
      <c r="F27" s="3"/>
      <c r="H27" s="3"/>
    </row>
    <row r="28" spans="1:8" ht="12.75" customHeight="1" x14ac:dyDescent="0.2">
      <c r="A28" s="40"/>
      <c r="B28" s="40"/>
      <c r="C28" s="40"/>
      <c r="D28" s="40"/>
      <c r="E28" s="40"/>
      <c r="F28" s="40"/>
      <c r="G28" s="40"/>
      <c r="H28" s="40"/>
    </row>
    <row r="29" spans="1:8" ht="12.75" customHeight="1" x14ac:dyDescent="0.2">
      <c r="A29" s="53" t="s">
        <v>24</v>
      </c>
      <c r="B29" s="53"/>
      <c r="C29" s="53"/>
      <c r="D29" s="53"/>
    </row>
    <row r="30" spans="1:8" ht="12.75" customHeight="1" x14ac:dyDescent="0.2">
      <c r="A30" s="53" t="s">
        <v>25</v>
      </c>
      <c r="B30" s="53"/>
      <c r="C30" s="53"/>
      <c r="D30" s="53"/>
    </row>
  </sheetData>
  <mergeCells count="2">
    <mergeCell ref="A29:D29"/>
    <mergeCell ref="A30:D30"/>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Recommendation Summary</vt:lpstr>
      <vt:lpstr>Analyst Recommendation</vt:lpstr>
      <vt:lpstr>Consensus Estimate (FY)</vt:lpstr>
      <vt:lpstr>Consensus Estimate (3Q)</vt:lpstr>
      <vt:lpstr>Consensus Estimate (9M)</vt:lpstr>
      <vt:lpstr>'Analyst Recommendation'!Print_Area</vt:lpstr>
      <vt:lpstr>'Consensus Estimate (3Q)'!Print_Area</vt:lpstr>
      <vt:lpstr>'Consensus Estimate (9M)'!Print_Area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2025-10-20T14:15:13Z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90337148</vt:i4>
  </property>
  <property fmtid="{D5CDD505-2E9C-101B-9397-08002B2CF9AE}" pid="13" name="_NewReviewCycle">
    <vt:lpwstr/>
  </property>
</Properties>
</file>