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xr:revisionPtr revIDLastSave="0" documentId="13_ncr:1_{481A373B-E6A8-4815-B82F-7337528831B6}" xr6:coauthVersionLast="47" xr6:coauthVersionMax="47" xr10:uidLastSave="{00000000-0000-0000-0000-000000000000}"/>
  <bookViews>
    <workbookView xWindow="-28920" yWindow="-120" windowWidth="29040" windowHeight="15720" tabRatio="885" xr2:uid="{00000000-000D-0000-FFFF-FFFF00000000}"/>
  </bookViews>
  <sheets>
    <sheet name="Cover" sheetId="7" r:id="rId1"/>
    <sheet name="Recommendation Summary" sheetId="20" r:id="rId2"/>
    <sheet name="Analyst Recommendation" sheetId="18" r:id="rId3"/>
    <sheet name="Consensus Estimate (FY)" sheetId="19" r:id="rId4"/>
  </sheets>
  <definedNames>
    <definedName name="CIQWBGuid" hidden="1">"26e9d7fb-7714-43db-8d86-0ed863944ad8"</definedName>
    <definedName name="CIQWBInfo" hidden="1">"{ ""CIQVersion"":""9.49.2423.4439"" }"</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45301.3408564815</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_xlnm.Print_Area" localSheetId="2">'Analyst Recommendation'!$A$1:$D$36</definedName>
    <definedName name="_xlnm.Print_Area" localSheetId="3">'Consensus Estimate (FY)'!$A$1:$E$30</definedName>
    <definedName name="_xlnm.Print_Area" localSheetId="0">Cover!$A$1:$P$26</definedName>
    <definedName name="_xlnm.Print_Area" localSheetId="1">'Recommendation Summary'!$A$1:$F$20</definedName>
  </definedNames>
  <calcPr calcId="191029" calcMode="autoNoTable"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5" i="20" l="1"/>
  <c r="D8" i="19" l="1"/>
  <c r="D21" i="19" l="1"/>
  <c r="D14" i="19" l="1"/>
  <c r="D11" i="19" l="1"/>
  <c r="D24" i="19" l="1"/>
  <c r="D27" i="19" l="1"/>
  <c r="E8" i="19" l="1"/>
  <c r="E21" i="19" l="1"/>
  <c r="E14" i="19" l="1"/>
  <c r="E11" i="19" l="1"/>
  <c r="E27" i="19" l="1"/>
  <c r="E24" i="19" l="1"/>
</calcChain>
</file>

<file path=xl/sharedStrings.xml><?xml version="1.0" encoding="utf-8"?>
<sst xmlns="http://schemas.openxmlformats.org/spreadsheetml/2006/main" count="99" uniqueCount="82">
  <si>
    <t>EBIT</t>
  </si>
  <si>
    <t>Selected Financial Measures</t>
  </si>
  <si>
    <t>Analyst Recommendation</t>
  </si>
  <si>
    <t>Contributor</t>
  </si>
  <si>
    <t>Analyst</t>
  </si>
  <si>
    <t>Date</t>
  </si>
  <si>
    <t>Recommendation Summary</t>
  </si>
  <si>
    <t>Hold</t>
  </si>
  <si>
    <t>Indicator</t>
  </si>
  <si>
    <t>Value</t>
  </si>
  <si>
    <t>Number of "Buy" recommendations</t>
  </si>
  <si>
    <t>Total number of recommendations</t>
  </si>
  <si>
    <t>Number of "Hold" recommendations</t>
  </si>
  <si>
    <t>Target stock price</t>
  </si>
  <si>
    <t>Recommendation</t>
  </si>
  <si>
    <t>Buy</t>
  </si>
  <si>
    <t>Revenues</t>
  </si>
  <si>
    <t>Capital Expenditure</t>
  </si>
  <si>
    <t>% on Revenues</t>
  </si>
  <si>
    <t>Year over Year Growth</t>
  </si>
  <si>
    <t>Analyst Coverage data are not to be interpreted as a recommendation or solicitation to buy, maintain or sell Pirelli shares.</t>
  </si>
  <si>
    <t>Analyst Coverage data are published periodically on the Pirelli website from the Investor Relations team and are provided for information purposes only.</t>
  </si>
  <si>
    <r>
      <t xml:space="preserve">Adjusted EBITDA </t>
    </r>
    <r>
      <rPr>
        <b/>
        <vertAlign val="superscript"/>
        <sz val="10"/>
        <color theme="1"/>
        <rFont val="Arial"/>
        <family val="2"/>
      </rPr>
      <t>(</t>
    </r>
    <r>
      <rPr>
        <b/>
        <vertAlign val="superscript"/>
        <sz val="10"/>
        <color rgb="FFE22526"/>
        <rFont val="Arial"/>
        <family val="2"/>
      </rPr>
      <t>1</t>
    </r>
    <r>
      <rPr>
        <b/>
        <vertAlign val="superscript"/>
        <sz val="10"/>
        <color theme="1"/>
        <rFont val="Arial"/>
        <family val="2"/>
      </rPr>
      <t>)</t>
    </r>
  </si>
  <si>
    <r>
      <t xml:space="preserve">Adjusted EBIT </t>
    </r>
    <r>
      <rPr>
        <b/>
        <vertAlign val="superscript"/>
        <sz val="10"/>
        <color theme="1"/>
        <rFont val="Arial"/>
        <family val="2"/>
      </rPr>
      <t>(</t>
    </r>
    <r>
      <rPr>
        <b/>
        <vertAlign val="superscript"/>
        <sz val="10"/>
        <color rgb="FFE22526"/>
        <rFont val="Arial"/>
        <family val="2"/>
      </rPr>
      <t>2</t>
    </r>
    <r>
      <rPr>
        <b/>
        <vertAlign val="superscript"/>
        <sz val="10"/>
        <color theme="1"/>
        <rFont val="Arial"/>
        <family val="2"/>
      </rPr>
      <t>)</t>
    </r>
  </si>
  <si>
    <r>
      <rPr>
        <sz val="9.1999999999999993"/>
        <color rgb="FFE22526"/>
        <rFont val="Arial"/>
        <family val="2"/>
      </rPr>
      <t>1</t>
    </r>
    <r>
      <rPr>
        <sz val="8"/>
        <color theme="1"/>
        <rFont val="Arial"/>
        <family val="2"/>
        <scheme val="minor"/>
      </rPr>
      <t>. Adjusted EBITDA: calculated by adjusting EBITDA for non-recurring and restructuring expenses</t>
    </r>
  </si>
  <si>
    <r>
      <rPr>
        <sz val="9.1999999999999993"/>
        <color rgb="FFE22526"/>
        <rFont val="Arial"/>
        <family val="2"/>
      </rPr>
      <t>2</t>
    </r>
    <r>
      <rPr>
        <sz val="8"/>
        <color theme="1"/>
        <rFont val="Arial"/>
        <family val="2"/>
        <scheme val="minor"/>
      </rPr>
      <t>. Adjusted EBIT: calculating by adjusting Operating profit (EBIT) for amortization of intangible assets included in PPA, non-recurring and restructuring expenses</t>
    </r>
  </si>
  <si>
    <t>Disclaimer</t>
  </si>
  <si>
    <t>€ million</t>
  </si>
  <si>
    <t>Publication of the Analyst Coverage data on the Pirelli website does not mean that the Company or its management shares the view, forecasts, recommendations or implications expressed by the brokers / analysts. The Company takes no responsibility for the completeness and reliability of the Analyst Coverage data.</t>
  </si>
  <si>
    <t>Data contained in the present document are calculated by the Company as a simple average of the latest estimates (research / model) shared with Pirelli from a sample of financial analysts who cover the stock. The aforementioned sample could be edited without prior notification, and the detailed list of the analysts who authorized Pirelli to publish the recommendation is available in this document.</t>
  </si>
  <si>
    <t>Consensus Estimates (FY)</t>
  </si>
  <si>
    <t>Consensus Estimate FY</t>
  </si>
  <si>
    <t>Consensus</t>
  </si>
  <si>
    <t>Net Financial Position</t>
  </si>
  <si>
    <t>on adj. EBITDA</t>
  </si>
  <si>
    <t>Net Cash Flow before Dividends</t>
  </si>
  <si>
    <t>Number of "Sell" recommendations</t>
  </si>
  <si>
    <t>Sell</t>
  </si>
  <si>
    <t>FY 2024 A</t>
  </si>
  <si>
    <t>FY 2026 E</t>
  </si>
  <si>
    <t>Consolidated Net Income</t>
  </si>
  <si>
    <t xml:space="preserve"> Latest update: 27 February, 2026</t>
  </si>
  <si>
    <t>FY 2025 A</t>
  </si>
  <si>
    <t>Alpha Value</t>
  </si>
  <si>
    <t>Adrien Brasey</t>
  </si>
  <si>
    <t>Add</t>
  </si>
  <si>
    <t>Banca Akros</t>
  </si>
  <si>
    <t>Gianmarco Bonacina</t>
  </si>
  <si>
    <t>Neutral</t>
  </si>
  <si>
    <t>Bank of America</t>
  </si>
  <si>
    <t>Stephen Benhamou</t>
  </si>
  <si>
    <t>Berenberg</t>
  </si>
  <si>
    <t>Michael Filatov</t>
  </si>
  <si>
    <t>Bernstein</t>
  </si>
  <si>
    <t>Harry Martin</t>
  </si>
  <si>
    <t>Outperform</t>
  </si>
  <si>
    <t>Citi</t>
  </si>
  <si>
    <t>Ross MacDonald</t>
  </si>
  <si>
    <t>Deutsche Bank</t>
  </si>
  <si>
    <t>Christoph Laskawi</t>
  </si>
  <si>
    <t>Equita</t>
  </si>
  <si>
    <t>Martino de Ambroggi</t>
  </si>
  <si>
    <t>Intermonte</t>
  </si>
  <si>
    <t>Gianluca Bertuzzo</t>
  </si>
  <si>
    <t>Intesa San Paolo</t>
  </si>
  <si>
    <t>Monica Bosio</t>
  </si>
  <si>
    <t>Jefferies</t>
  </si>
  <si>
    <t>Michael Aspinall</t>
  </si>
  <si>
    <t>J.P. Morgan</t>
  </si>
  <si>
    <t>Akshat Kacker</t>
  </si>
  <si>
    <t>Overweight</t>
  </si>
  <si>
    <t>Kepler Cheuvreux</t>
  </si>
  <si>
    <t>Thomas Besson</t>
  </si>
  <si>
    <t>Mediobanca</t>
  </si>
  <si>
    <t>Andrea Balloni</t>
  </si>
  <si>
    <t>Morgan Stanley</t>
  </si>
  <si>
    <t>Javier Martinez de Olcoz Cerdan</t>
  </si>
  <si>
    <t>Equalweight</t>
  </si>
  <si>
    <t>Oddo</t>
  </si>
  <si>
    <t>Michael Foundoukidis</t>
  </si>
  <si>
    <t>UBS</t>
  </si>
  <si>
    <t>David Lesne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</si>
</sst>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quot;€&quot;#,##0.00_);\(&quot;€&quot;#,##0.00\)"/>
    <numFmt numFmtId="166" formatCode="0.0%"/>
    <numFmt numFmtId="167" formatCode="[$-409]d\-mmm\-yy;@"/>
    <numFmt numFmtId="168" formatCode="_-[$€-2]\ * #,##0.00_-;\-[$€-2]\ * #,##0.00_-;_-[$€-2]\ * &quot;-&quot;??_-"/>
    <numFmt numFmtId="169" formatCode="0.00\x"/>
    <numFmt numFmtId="170" formatCode="#,##0_ ;\-#,##0\ "/>
  </numFmts>
  <fonts count="25" x14ac:knownFonts="1">
    <font>
      <sz val="11"/>
      <color theme="1"/>
      <name val="Arial"/>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name val="Arial"/>
      <family val="2"/>
    </font>
    <font>
      <sz val="11"/>
      <color theme="1"/>
      <name val="Arial"/>
      <family val="2"/>
      <scheme val="minor"/>
    </font>
    <font>
      <sz val="10"/>
      <name val="Arial"/>
      <family val="2"/>
    </font>
    <font>
      <b/>
      <sz val="20"/>
      <color indexed="8"/>
      <name val="Arial"/>
      <family val="2"/>
    </font>
    <font>
      <b/>
      <sz val="10"/>
      <color theme="1"/>
      <name val="Arial"/>
      <family val="2"/>
    </font>
    <font>
      <b/>
      <sz val="10"/>
      <name val="Arial"/>
      <family val="2"/>
    </font>
    <font>
      <b/>
      <sz val="20"/>
      <color theme="1"/>
      <name val="Arial"/>
      <family val="2"/>
    </font>
    <font>
      <u/>
      <sz val="11"/>
      <color theme="10"/>
      <name val="Arial"/>
      <family val="2"/>
      <scheme val="minor"/>
    </font>
    <font>
      <sz val="10"/>
      <color theme="1"/>
      <name val="Arial"/>
      <family val="2"/>
      <scheme val="minor"/>
    </font>
    <font>
      <sz val="8"/>
      <color theme="1"/>
      <name val="Arial"/>
      <family val="2"/>
      <scheme val="minor"/>
    </font>
    <font>
      <b/>
      <sz val="10"/>
      <color rgb="FF4F81BD"/>
      <name val="Arial"/>
      <family val="2"/>
    </font>
    <font>
      <b/>
      <vertAlign val="superscript"/>
      <sz val="10"/>
      <color theme="1"/>
      <name val="Arial"/>
      <family val="2"/>
    </font>
    <font>
      <b/>
      <vertAlign val="superscript"/>
      <sz val="10"/>
      <color rgb="FFE22526"/>
      <name val="Arial"/>
      <family val="2"/>
    </font>
    <font>
      <sz val="9.1999999999999993"/>
      <color rgb="FFE22526"/>
      <name val="Arial"/>
      <family val="2"/>
    </font>
    <font>
      <b/>
      <u/>
      <sz val="12"/>
      <color theme="1"/>
      <name val="Arial"/>
      <family val="2"/>
    </font>
    <font>
      <sz val="10"/>
      <color theme="0"/>
      <name val="Arial"/>
      <family val="2"/>
      <scheme val="minor"/>
    </font>
    <font>
      <sz val="1"/>
      <color theme="1"/>
      <name val="Arial"/>
      <family val="2"/>
      <scheme val="minor"/>
    </font>
    <font>
      <sz val="1"/>
      <name val="Arial"/>
      <family val="2"/>
      <scheme val="minor"/>
    </font>
  </fonts>
  <fills count="2">
    <fill>
      <patternFill patternType="none"/>
    </fill>
    <fill>
      <patternFill patternType="gray125"/>
    </fill>
  </fills>
  <borders count="4">
    <border>
      <left/>
      <right/>
      <top/>
      <bottom/>
      <diagonal/>
    </border>
    <border>
      <left/>
      <right/>
      <top/>
      <bottom style="medium">
        <color indexed="64"/>
      </bottom>
      <diagonal/>
    </border>
    <border>
      <left/>
      <right/>
      <top/>
      <bottom style="thin">
        <color theme="0" tint="-0.499984740745262"/>
      </bottom>
      <diagonal/>
    </border>
    <border>
      <left/>
      <right/>
      <top/>
      <bottom style="thin">
        <color theme="0" tint="-0.14993743705557422"/>
      </bottom>
      <diagonal/>
    </border>
  </borders>
  <cellStyleXfs count="11">
    <xf numFmtId="0" fontId="0" fillId="0" borderId="0"/>
    <xf numFmtId="0" fontId="6" fillId="0" borderId="0"/>
    <xf numFmtId="0" fontId="7" fillId="0" borderId="0"/>
    <xf numFmtId="0" fontId="7" fillId="0" borderId="0"/>
    <xf numFmtId="0" fontId="7" fillId="0" borderId="0"/>
    <xf numFmtId="0" fontId="9" fillId="0" borderId="0"/>
    <xf numFmtId="0" fontId="8" fillId="0" borderId="0"/>
    <xf numFmtId="0" fontId="14" fillId="0" borderId="0" applyNumberFormat="0" applyFill="0" applyBorder="0" applyAlignment="0" applyProtection="0"/>
    <xf numFmtId="0" fontId="8" fillId="0" borderId="0"/>
    <xf numFmtId="168" fontId="1" fillId="0" borderId="0"/>
    <xf numFmtId="164" fontId="8" fillId="0" borderId="0" applyFont="0" applyFill="0" applyBorder="0" applyAlignment="0" applyProtection="0"/>
  </cellStyleXfs>
  <cellXfs count="52">
    <xf numFmtId="0" fontId="0" fillId="0" borderId="0" xfId="0"/>
    <xf numFmtId="0" fontId="10" fillId="0" borderId="0" xfId="0" applyFont="1" applyAlignment="1">
      <alignment vertical="center"/>
    </xf>
    <xf numFmtId="0" fontId="15" fillId="0" borderId="0" xfId="0" applyFont="1" applyAlignment="1">
      <alignment horizontal="left" vertical="center"/>
    </xf>
    <xf numFmtId="0" fontId="15" fillId="0" borderId="0" xfId="0" applyFont="1" applyAlignment="1">
      <alignment vertical="center"/>
    </xf>
    <xf numFmtId="0" fontId="11" fillId="0" borderId="1" xfId="0" applyFont="1" applyBorder="1" applyAlignment="1">
      <alignment vertical="center"/>
    </xf>
    <xf numFmtId="0" fontId="11" fillId="0" borderId="1" xfId="0" applyFont="1" applyBorder="1" applyAlignment="1">
      <alignment horizontal="left" vertical="center"/>
    </xf>
    <xf numFmtId="0" fontId="11" fillId="0" borderId="1" xfId="0" applyFont="1" applyBorder="1" applyAlignment="1">
      <alignment horizontal="right" vertical="center"/>
    </xf>
    <xf numFmtId="49" fontId="6" fillId="0" borderId="3" xfId="0" applyNumberFormat="1" applyFont="1" applyBorder="1" applyAlignment="1">
      <alignment horizontal="left" vertical="center"/>
    </xf>
    <xf numFmtId="0" fontId="11" fillId="0" borderId="2" xfId="0" applyFont="1" applyBorder="1" applyAlignment="1">
      <alignment vertical="center"/>
    </xf>
    <xf numFmtId="165" fontId="12" fillId="0" borderId="2" xfId="0" applyNumberFormat="1" applyFont="1" applyBorder="1" applyAlignment="1">
      <alignment horizontal="left" vertical="center"/>
    </xf>
    <xf numFmtId="1" fontId="15" fillId="0" borderId="0" xfId="0" applyNumberFormat="1" applyFont="1" applyAlignment="1">
      <alignment horizontal="left" vertical="center"/>
    </xf>
    <xf numFmtId="37" fontId="7" fillId="0" borderId="3" xfId="0" applyNumberFormat="1" applyFont="1" applyBorder="1" applyAlignment="1">
      <alignment horizontal="left" vertical="center"/>
    </xf>
    <xf numFmtId="37" fontId="15" fillId="0" borderId="0" xfId="0" applyNumberFormat="1" applyFont="1" applyAlignment="1">
      <alignment horizontal="left" vertical="center"/>
    </xf>
    <xf numFmtId="37" fontId="12" fillId="0" borderId="2" xfId="0" applyNumberFormat="1" applyFont="1" applyBorder="1" applyAlignment="1">
      <alignment horizontal="left" vertical="center"/>
    </xf>
    <xf numFmtId="0" fontId="13"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37" fontId="17" fillId="0" borderId="2" xfId="0" applyNumberFormat="1" applyFont="1" applyBorder="1" applyAlignment="1">
      <alignment horizontal="right" vertical="center"/>
    </xf>
    <xf numFmtId="166" fontId="7" fillId="0" borderId="3" xfId="0" applyNumberFormat="1" applyFont="1" applyBorder="1" applyAlignment="1">
      <alignment horizontal="right" vertical="center"/>
    </xf>
    <xf numFmtId="0" fontId="5" fillId="0" borderId="0" xfId="0" applyFont="1" applyAlignment="1">
      <alignment vertical="center"/>
    </xf>
    <xf numFmtId="0" fontId="4" fillId="0" borderId="3" xfId="0" applyFont="1" applyBorder="1" applyAlignment="1">
      <alignment horizontal="left" vertical="center" indent="1"/>
    </xf>
    <xf numFmtId="0" fontId="21" fillId="0" borderId="0" xfId="0" applyFont="1" applyAlignment="1">
      <alignment vertical="center"/>
    </xf>
    <xf numFmtId="0" fontId="22" fillId="0" borderId="0" xfId="0" applyFont="1" applyAlignment="1">
      <alignment vertical="center"/>
    </xf>
    <xf numFmtId="0" fontId="11" fillId="0" borderId="0" xfId="0" applyFont="1" applyAlignment="1">
      <alignment vertical="center"/>
    </xf>
    <xf numFmtId="0" fontId="4" fillId="0" borderId="0" xfId="0" applyFont="1" applyAlignment="1">
      <alignment horizontal="left" vertical="center" indent="1"/>
    </xf>
    <xf numFmtId="0" fontId="3" fillId="0" borderId="0" xfId="0" applyFont="1" applyAlignment="1">
      <alignment horizontal="left" vertical="center" indent="1"/>
    </xf>
    <xf numFmtId="0" fontId="14" fillId="0" borderId="0" xfId="7"/>
    <xf numFmtId="0" fontId="2" fillId="0" borderId="3" xfId="0" applyFont="1" applyBorder="1" applyAlignment="1">
      <alignment horizontal="left" vertical="center" indent="1"/>
    </xf>
    <xf numFmtId="0" fontId="0" fillId="0" borderId="0" xfId="0" applyAlignment="1">
      <alignment vertical="center"/>
    </xf>
    <xf numFmtId="0" fontId="1" fillId="0" borderId="0" xfId="0" applyFont="1" applyAlignment="1">
      <alignment horizontal="left" vertical="center"/>
    </xf>
    <xf numFmtId="0" fontId="1" fillId="0" borderId="0" xfId="0" applyFont="1" applyAlignment="1">
      <alignment vertical="center"/>
    </xf>
    <xf numFmtId="167" fontId="7" fillId="0" borderId="3" xfId="8" applyNumberFormat="1" applyFont="1" applyBorder="1" applyAlignment="1">
      <alignment horizontal="right" vertical="center"/>
    </xf>
    <xf numFmtId="168" fontId="7" fillId="0" borderId="0" xfId="9" applyFont="1" applyAlignment="1">
      <alignment vertical="center"/>
    </xf>
    <xf numFmtId="168" fontId="7" fillId="0" borderId="0" xfId="9" applyFont="1" applyAlignment="1">
      <alignment horizontal="left" vertical="center"/>
    </xf>
    <xf numFmtId="39" fontId="7" fillId="0" borderId="0" xfId="10" applyNumberFormat="1" applyFont="1" applyAlignment="1">
      <alignment horizontal="center" vertical="center"/>
    </xf>
    <xf numFmtId="0" fontId="1" fillId="0" borderId="0" xfId="8" applyFont="1" applyAlignment="1">
      <alignment vertical="center"/>
    </xf>
    <xf numFmtId="167" fontId="1" fillId="0" borderId="0" xfId="8" applyNumberFormat="1" applyFont="1" applyAlignment="1">
      <alignment vertical="center"/>
    </xf>
    <xf numFmtId="169" fontId="7" fillId="0" borderId="3" xfId="0" applyNumberFormat="1" applyFont="1" applyBorder="1" applyAlignment="1">
      <alignment horizontal="right" vertical="center"/>
    </xf>
    <xf numFmtId="0" fontId="11" fillId="0" borderId="0" xfId="0" applyFont="1" applyAlignment="1">
      <alignment horizontal="right" vertical="center"/>
    </xf>
    <xf numFmtId="170" fontId="15" fillId="0" borderId="0" xfId="0" applyNumberFormat="1" applyFont="1" applyAlignment="1">
      <alignment vertical="center"/>
    </xf>
    <xf numFmtId="0" fontId="23" fillId="0" borderId="0" xfId="0" applyFont="1" applyAlignment="1">
      <alignment vertical="center"/>
    </xf>
    <xf numFmtId="0" fontId="24" fillId="0" borderId="0" xfId="0" applyFont="1" applyAlignment="1">
      <alignment vertical="center"/>
    </xf>
    <xf numFmtId="49" fontId="15" fillId="0" borderId="0" xfId="0" applyNumberFormat="1" applyFont="1" applyAlignment="1">
      <alignment vertical="center"/>
    </xf>
    <xf numFmtId="0" fontId="1" fillId="0" borderId="3" xfId="8" applyFont="1" applyBorder="1" applyAlignment="1">
      <alignment horizontal="left" vertical="center"/>
    </xf>
    <xf numFmtId="0" fontId="7" fillId="0" borderId="3" xfId="8" applyFont="1" applyBorder="1" applyAlignment="1">
      <alignment horizontal="left" vertical="center"/>
    </xf>
    <xf numFmtId="0" fontId="7" fillId="0" borderId="3" xfId="8" applyFont="1" applyBorder="1" applyAlignment="1">
      <alignment horizontal="right" vertical="center"/>
    </xf>
    <xf numFmtId="0" fontId="1" fillId="0" borderId="0" xfId="8" applyFont="1" applyAlignment="1">
      <alignment horizontal="left" vertical="center"/>
    </xf>
    <xf numFmtId="167" fontId="7" fillId="0" borderId="0" xfId="8" applyNumberFormat="1" applyFont="1" applyAlignment="1">
      <alignment vertical="center"/>
    </xf>
    <xf numFmtId="0" fontId="7" fillId="0" borderId="3" xfId="8" quotePrefix="1" applyFont="1" applyBorder="1" applyAlignment="1">
      <alignment horizontal="left" vertical="center"/>
    </xf>
    <xf numFmtId="0" fontId="7" fillId="0" borderId="0" xfId="0" applyFont="1" applyAlignment="1">
      <alignment horizontal="left" vertical="center" wrapText="1"/>
    </xf>
    <xf numFmtId="0" fontId="0" fillId="0" borderId="0" xfId="0" applyAlignment="1">
      <alignment horizontal="left" vertical="center" wrapText="1"/>
    </xf>
    <xf numFmtId="0" fontId="16" fillId="0" borderId="0" xfId="0" applyFont="1" applyAlignment="1">
      <alignment horizontal="left" vertical="center"/>
    </xf>
  </cellXfs>
  <cellStyles count="11">
    <cellStyle name="Comma 7" xfId="10" xr:uid="{00000000-0005-0000-0000-000000000000}"/>
    <cellStyle name="Hyperlink" xfId="7" builtinId="8"/>
    <cellStyle name="Normal" xfId="0" builtinId="0"/>
    <cellStyle name="Normal 14" xfId="8" xr:uid="{00000000-0005-0000-0000-000003000000}"/>
    <cellStyle name="Normal 2" xfId="1" xr:uid="{00000000-0005-0000-0000-000004000000}"/>
    <cellStyle name="Normal 2 2" xfId="3" xr:uid="{00000000-0005-0000-0000-000005000000}"/>
    <cellStyle name="Normal 3" xfId="2" xr:uid="{00000000-0005-0000-0000-000006000000}"/>
    <cellStyle name="Normal 4" xfId="6" xr:uid="{00000000-0005-0000-0000-000007000000}"/>
    <cellStyle name="Normal 5" xfId="5" xr:uid="{00000000-0005-0000-0000-000008000000}"/>
    <cellStyle name="Normal 6" xfId="4" xr:uid="{00000000-0005-0000-0000-000009000000}"/>
    <cellStyle name="Normal 8 2" xfId="9" xr:uid="{00000000-0005-0000-0000-00000A000000}"/>
  </cellStyles>
  <dxfs count="0"/>
  <tableStyles count="0" defaultTableStyle="TableStyleMedium2" defaultPivotStyle="PivotStyleLight16"/>
  <colors>
    <mruColors>
      <color rgb="FF339933"/>
      <color rgb="FFFFDD00"/>
      <color rgb="FFDE211B"/>
      <color rgb="FF006600"/>
      <color rgb="FF377E0C"/>
      <color rgb="FFE22526"/>
      <color rgb="FFC0C0C0"/>
      <color rgb="FF4F81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doughnutChart>
        <c:varyColors val="1"/>
        <c:ser>
          <c:idx val="0"/>
          <c:order val="0"/>
          <c:spPr>
            <a:solidFill>
              <a:schemeClr val="bg1">
                <a:lumMod val="85000"/>
              </a:schemeClr>
            </a:solidFill>
          </c:spPr>
          <c:dPt>
            <c:idx val="0"/>
            <c:bubble3D val="0"/>
            <c:explosion val="1"/>
            <c:spPr>
              <a:solidFill>
                <a:srgbClr val="339933"/>
              </a:solidFill>
            </c:spPr>
            <c:extLst>
              <c:ext xmlns:c16="http://schemas.microsoft.com/office/drawing/2014/chart" uri="{C3380CC4-5D6E-409C-BE32-E72D297353CC}">
                <c16:uniqueId val="{00000001-FC6F-4CC8-AEE0-149393D2739E}"/>
              </c:ext>
            </c:extLst>
          </c:dPt>
          <c:dPt>
            <c:idx val="1"/>
            <c:bubble3D val="0"/>
            <c:extLst>
              <c:ext xmlns:c16="http://schemas.microsoft.com/office/drawing/2014/chart" uri="{C3380CC4-5D6E-409C-BE32-E72D297353CC}">
                <c16:uniqueId val="{00000003-FC6F-4CC8-AEE0-149393D2739E}"/>
              </c:ext>
            </c:extLst>
          </c:dPt>
          <c:dPt>
            <c:idx val="2"/>
            <c:bubble3D val="0"/>
            <c:extLst>
              <c:ext xmlns:c16="http://schemas.microsoft.com/office/drawing/2014/chart" uri="{C3380CC4-5D6E-409C-BE32-E72D297353CC}">
                <c16:uniqueId val="{00000005-FC6F-4CC8-AEE0-149393D2739E}"/>
              </c:ext>
            </c:extLst>
          </c:dPt>
          <c:dLbls>
            <c:dLbl>
              <c:idx val="0"/>
              <c:spPr>
                <a:noFill/>
                <a:ln>
                  <a:noFill/>
                </a:ln>
                <a:effectLst/>
              </c:spPr>
              <c:txPr>
                <a:bodyPr wrap="square" lIns="38100" tIns="19050" rIns="38100" bIns="19050" anchor="ctr">
                  <a:spAutoFit/>
                </a:bodyPr>
                <a:lstStyle/>
                <a:p>
                  <a:pPr>
                    <a:defRPr>
                      <a:solidFill>
                        <a:schemeClr val="bg1"/>
                      </a:solidFill>
                    </a:defRPr>
                  </a:pPr>
                  <a:endParaRPr lang="en-U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C6F-4CC8-AEE0-149393D2739E}"/>
                </c:ext>
              </c:extLst>
            </c:dLbl>
            <c:dLbl>
              <c:idx val="2"/>
              <c:delete val="1"/>
              <c:extLst>
                <c:ext xmlns:c15="http://schemas.microsoft.com/office/drawing/2012/chart" uri="{CE6537A1-D6FC-4f65-9D91-7224C49458BB}"/>
                <c:ext xmlns:c16="http://schemas.microsoft.com/office/drawing/2014/chart" uri="{C3380CC4-5D6E-409C-BE32-E72D297353CC}">
                  <c16:uniqueId val="{00000005-FC6F-4CC8-AEE0-149393D2739E}"/>
                </c:ext>
              </c:extLst>
            </c:dLbl>
            <c:spPr>
              <a:noFill/>
              <a:ln>
                <a:noFill/>
              </a:ln>
              <a:effectLst/>
            </c:spPr>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('Recommendation Summary'!$C$9,'Recommendation Summary'!$C$11,'Recommendation Summary'!$C$13)</c:f>
              <c:strCache>
                <c:ptCount val="3"/>
                <c:pt idx="0">
                  <c:v>Buy</c:v>
                </c:pt>
                <c:pt idx="1">
                  <c:v>Hold</c:v>
                </c:pt>
                <c:pt idx="2">
                  <c:v>Sell</c:v>
                </c:pt>
              </c:strCache>
            </c:strRef>
          </c:cat>
          <c:val>
            <c:numRef>
              <c:f>('Recommendation Summary'!$B$9,'Recommendation Summary'!$B$11,'Recommendation Summary'!$B$13)</c:f>
              <c:numCache>
                <c:formatCode>#,##0_);\(#,##0\)</c:formatCode>
                <c:ptCount val="3"/>
                <c:pt idx="0">
                  <c:v>12</c:v>
                </c:pt>
                <c:pt idx="1">
                  <c:v>5</c:v>
                </c:pt>
                <c:pt idx="2">
                  <c:v>0</c:v>
                </c:pt>
              </c:numCache>
            </c:numRef>
          </c:val>
          <c:extLst>
            <c:ext xmlns:c16="http://schemas.microsoft.com/office/drawing/2014/chart" uri="{C3380CC4-5D6E-409C-BE32-E72D297353CC}">
              <c16:uniqueId val="{00000006-FC6F-4CC8-AEE0-149393D2739E}"/>
            </c:ext>
          </c:extLst>
        </c:ser>
        <c:dLbls>
          <c:showLegendKey val="0"/>
          <c:showVal val="1"/>
          <c:showCatName val="1"/>
          <c:showSerName val="0"/>
          <c:showPercent val="0"/>
          <c:showBubbleSize val="0"/>
          <c:showLeaderLines val="1"/>
        </c:dLbls>
        <c:firstSliceAng val="0"/>
        <c:holeSize val="50"/>
      </c:doughnutChart>
    </c:plotArea>
    <c:plotVisOnly val="1"/>
    <c:dispBlanksAs val="gap"/>
    <c:showDLblsOverMax val="0"/>
  </c:chart>
  <c:spPr>
    <a:noFill/>
    <a:ln>
      <a:noFill/>
    </a:ln>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579142</xdr:colOff>
      <xdr:row>0</xdr:row>
      <xdr:rowOff>67235</xdr:rowOff>
    </xdr:from>
    <xdr:to>
      <xdr:col>11</xdr:col>
      <xdr:colOff>278368</xdr:colOff>
      <xdr:row>10</xdr:row>
      <xdr:rowOff>147404</xdr:rowOff>
    </xdr:to>
    <xdr:pic>
      <xdr:nvPicPr>
        <xdr:cNvPr id="3" name="irc_mi" descr="Risultati immagini per pirelli logo">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4165" y="67235"/>
          <a:ext cx="6280135" cy="17253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142875</xdr:colOff>
      <xdr:row>1</xdr:row>
      <xdr:rowOff>158047</xdr:rowOff>
    </xdr:from>
    <xdr:to>
      <xdr:col>6</xdr:col>
      <xdr:colOff>0</xdr:colOff>
      <xdr:row>17</xdr:row>
      <xdr:rowOff>0</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3:R26"/>
  <sheetViews>
    <sheetView showGridLines="0" tabSelected="1" zoomScale="90" zoomScaleNormal="90" zoomScaleSheetLayoutView="100" workbookViewId="0">
      <selection activeCell="M15" sqref="M15"/>
    </sheetView>
  </sheetViews>
  <sheetFormatPr defaultColWidth="8.625" defaultRowHeight="12.75" customHeight="1" x14ac:dyDescent="0.2"/>
  <cols>
    <col min="1" max="1" width="4.625" style="15" customWidth="1"/>
    <col min="2" max="15" width="8.625" style="15"/>
    <col min="16" max="16" width="4.625" style="15" customWidth="1"/>
    <col min="17" max="16384" width="8.625" style="15"/>
  </cols>
  <sheetData>
    <row r="13" spans="3:3" ht="25.5" customHeight="1" x14ac:dyDescent="0.2">
      <c r="C13" s="14" t="s">
        <v>32</v>
      </c>
    </row>
    <row r="14" spans="3:3" ht="12.75" customHeight="1" x14ac:dyDescent="0.2">
      <c r="C14" s="16" t="s">
        <v>41</v>
      </c>
    </row>
    <row r="17" spans="2:18" ht="12.75" customHeight="1" x14ac:dyDescent="0.2">
      <c r="C17" s="26" t="s">
        <v>6</v>
      </c>
    </row>
    <row r="18" spans="2:18" ht="12.75" customHeight="1" x14ac:dyDescent="0.2">
      <c r="C18" s="26" t="s">
        <v>2</v>
      </c>
    </row>
    <row r="19" spans="2:18" ht="12.75" customHeight="1" x14ac:dyDescent="0.2">
      <c r="B19" s="16"/>
      <c r="C19" s="26" t="s">
        <v>31</v>
      </c>
    </row>
    <row r="20" spans="2:18" ht="12.75" customHeight="1" x14ac:dyDescent="0.2">
      <c r="B20" s="16"/>
    </row>
    <row r="21" spans="2:18" ht="25.5" customHeight="1" x14ac:dyDescent="0.2">
      <c r="B21" s="21" t="s">
        <v>26</v>
      </c>
    </row>
    <row r="22" spans="2:18" ht="45.75" customHeight="1" x14ac:dyDescent="0.2">
      <c r="B22" s="49" t="s">
        <v>29</v>
      </c>
      <c r="C22" s="49"/>
      <c r="D22" s="49"/>
      <c r="E22" s="49"/>
      <c r="F22" s="49"/>
      <c r="G22" s="49"/>
      <c r="H22" s="49"/>
      <c r="I22" s="49"/>
      <c r="J22" s="49"/>
      <c r="K22" s="49"/>
      <c r="L22" s="49"/>
      <c r="M22" s="49"/>
      <c r="N22" s="49"/>
      <c r="O22" s="49"/>
      <c r="P22" s="49"/>
      <c r="Q22" s="16"/>
      <c r="R22" s="16"/>
    </row>
    <row r="23" spans="2:18" ht="16.5" customHeight="1" x14ac:dyDescent="0.2">
      <c r="B23" s="49" t="s">
        <v>21</v>
      </c>
      <c r="C23" s="49"/>
      <c r="D23" s="49"/>
      <c r="E23" s="49"/>
      <c r="F23" s="49"/>
      <c r="G23" s="49"/>
      <c r="H23" s="49"/>
      <c r="I23" s="49"/>
      <c r="J23" s="49"/>
      <c r="K23" s="49"/>
      <c r="L23" s="49"/>
      <c r="M23" s="49"/>
      <c r="N23" s="49"/>
      <c r="O23" s="49"/>
      <c r="P23" s="49"/>
      <c r="Q23" s="28"/>
      <c r="R23" s="28"/>
    </row>
    <row r="24" spans="2:18" ht="16.5" customHeight="1" x14ac:dyDescent="0.2">
      <c r="B24" s="49" t="s">
        <v>20</v>
      </c>
      <c r="C24" s="49"/>
      <c r="D24" s="49"/>
      <c r="E24" s="49"/>
      <c r="F24" s="49"/>
      <c r="G24" s="49"/>
      <c r="H24" s="49"/>
      <c r="I24" s="49"/>
      <c r="J24" s="49"/>
      <c r="K24" s="49"/>
      <c r="L24" s="49"/>
      <c r="M24" s="49"/>
      <c r="N24" s="49"/>
      <c r="O24" s="49"/>
      <c r="P24" s="49"/>
      <c r="Q24" s="28"/>
      <c r="R24" s="28"/>
    </row>
    <row r="25" spans="2:18" ht="33" customHeight="1" x14ac:dyDescent="0.2">
      <c r="B25" s="49" t="s">
        <v>28</v>
      </c>
      <c r="C25" s="49"/>
      <c r="D25" s="49"/>
      <c r="E25" s="49"/>
      <c r="F25" s="49"/>
      <c r="G25" s="49"/>
      <c r="H25" s="49"/>
      <c r="I25" s="49"/>
      <c r="J25" s="49"/>
      <c r="K25" s="49"/>
      <c r="L25" s="49"/>
      <c r="M25" s="49"/>
      <c r="N25" s="49"/>
      <c r="O25" s="49"/>
      <c r="P25" s="49"/>
      <c r="Q25" s="28"/>
      <c r="R25" s="28"/>
    </row>
    <row r="26" spans="2:18" ht="12.75" customHeight="1" x14ac:dyDescent="0.2">
      <c r="B26" s="49"/>
      <c r="C26" s="49"/>
      <c r="D26" s="49"/>
      <c r="E26" s="49"/>
      <c r="F26" s="49"/>
      <c r="G26" s="49"/>
      <c r="H26" s="49"/>
      <c r="I26" s="49"/>
      <c r="J26" s="49"/>
      <c r="K26" s="49"/>
      <c r="L26" s="49"/>
      <c r="M26" s="49"/>
      <c r="N26" s="49"/>
      <c r="O26" s="49"/>
      <c r="P26" s="49"/>
      <c r="Q26" s="50"/>
      <c r="R26" s="50"/>
    </row>
  </sheetData>
  <mergeCells count="5">
    <mergeCell ref="B26:R26"/>
    <mergeCell ref="B22:P22"/>
    <mergeCell ref="B23:P23"/>
    <mergeCell ref="B24:P24"/>
    <mergeCell ref="B25:P25"/>
  </mergeCells>
  <hyperlinks>
    <hyperlink ref="C17" location="'Recommendation Summary'!A1" display="Recommendation Summary" xr:uid="{00000000-0004-0000-0000-000000000000}"/>
    <hyperlink ref="C18" location="'Analyst Recommendation'!A1" display="Analyst Recommendation" xr:uid="{00000000-0004-0000-0000-000001000000}"/>
    <hyperlink ref="C19" location="'Consensus Estimate (FY)'!A1" display="Consensus Estimate FY" xr:uid="{00000000-0004-0000-0000-000002000000}"/>
  </hyperlinks>
  <pageMargins left="0" right="0" top="0" bottom="0" header="0" footer="0"/>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15"/>
  <sheetViews>
    <sheetView showGridLines="0" zoomScale="90" zoomScaleNormal="90" zoomScaleSheetLayoutView="100" workbookViewId="0">
      <selection activeCell="B9" sqref="B9"/>
    </sheetView>
  </sheetViews>
  <sheetFormatPr defaultColWidth="9" defaultRowHeight="12.75" x14ac:dyDescent="0.2"/>
  <cols>
    <col min="1" max="1" width="43.75" style="3" customWidth="1"/>
    <col min="2" max="2" width="12.5" style="2" customWidth="1"/>
    <col min="3" max="16384" width="9" style="3"/>
  </cols>
  <sheetData>
    <row r="1" spans="1:3" ht="26.25" x14ac:dyDescent="0.2">
      <c r="A1" s="1" t="s">
        <v>6</v>
      </c>
    </row>
    <row r="4" spans="1:3" ht="13.5" thickBot="1" x14ac:dyDescent="0.25">
      <c r="A4" s="4" t="s">
        <v>8</v>
      </c>
      <c r="B4" s="5" t="s">
        <v>9</v>
      </c>
    </row>
    <row r="6" spans="1:3" x14ac:dyDescent="0.2">
      <c r="A6" s="8" t="s">
        <v>13</v>
      </c>
      <c r="B6" s="9">
        <v>7.0035294117647053</v>
      </c>
    </row>
    <row r="8" spans="1:3" x14ac:dyDescent="0.2">
      <c r="B8" s="10"/>
    </row>
    <row r="9" spans="1:3" x14ac:dyDescent="0.2">
      <c r="A9" s="7" t="s">
        <v>10</v>
      </c>
      <c r="B9" s="11">
        <v>12</v>
      </c>
      <c r="C9" s="22" t="s">
        <v>15</v>
      </c>
    </row>
    <row r="10" spans="1:3" x14ac:dyDescent="0.2">
      <c r="B10" s="12"/>
    </row>
    <row r="11" spans="1:3" x14ac:dyDescent="0.2">
      <c r="A11" s="7" t="s">
        <v>12</v>
      </c>
      <c r="B11" s="11">
        <v>5</v>
      </c>
      <c r="C11" s="22" t="s">
        <v>7</v>
      </c>
    </row>
    <row r="12" spans="1:3" x14ac:dyDescent="0.2">
      <c r="B12" s="12"/>
    </row>
    <row r="13" spans="1:3" x14ac:dyDescent="0.2">
      <c r="A13" s="7" t="s">
        <v>36</v>
      </c>
      <c r="B13" s="11">
        <v>0</v>
      </c>
      <c r="C13" s="22" t="s">
        <v>37</v>
      </c>
    </row>
    <row r="14" spans="1:3" x14ac:dyDescent="0.2">
      <c r="B14" s="12"/>
    </row>
    <row r="15" spans="1:3" x14ac:dyDescent="0.2">
      <c r="A15" s="8" t="s">
        <v>11</v>
      </c>
      <c r="B15" s="13">
        <f>IFERROR(B9+B11+B13,"")</f>
        <v>17</v>
      </c>
    </row>
  </sheetData>
  <pageMargins left="0" right="0" top="0" bottom="0" header="0" footer="0"/>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38"/>
  <sheetViews>
    <sheetView showGridLines="0" zoomScale="90" zoomScaleNormal="90" zoomScaleSheetLayoutView="100" workbookViewId="0">
      <selection activeCell="C41" sqref="C41"/>
    </sheetView>
  </sheetViews>
  <sheetFormatPr defaultColWidth="9" defaultRowHeight="12.75" x14ac:dyDescent="0.2"/>
  <cols>
    <col min="1" max="1" width="28.125" style="30" customWidth="1"/>
    <col min="2" max="2" width="26" style="29" customWidth="1"/>
    <col min="3" max="3" width="15.625" style="30" customWidth="1"/>
    <col min="4" max="4" width="9.25" style="30" customWidth="1"/>
    <col min="5" max="16384" width="9" style="30"/>
  </cols>
  <sheetData>
    <row r="1" spans="1:9" ht="26.25" x14ac:dyDescent="0.2">
      <c r="A1" s="1" t="s">
        <v>2</v>
      </c>
    </row>
    <row r="4" spans="1:9" ht="13.5" thickBot="1" x14ac:dyDescent="0.25">
      <c r="A4" s="4" t="s">
        <v>3</v>
      </c>
      <c r="B4" s="5" t="s">
        <v>4</v>
      </c>
      <c r="C4" s="6" t="s">
        <v>14</v>
      </c>
      <c r="D4" s="6" t="s">
        <v>5</v>
      </c>
    </row>
    <row r="6" spans="1:9" s="35" customFormat="1" x14ac:dyDescent="0.2">
      <c r="A6" s="43" t="s">
        <v>43</v>
      </c>
      <c r="B6" s="44" t="s">
        <v>44</v>
      </c>
      <c r="C6" s="45" t="s">
        <v>45</v>
      </c>
      <c r="D6" s="31">
        <v>46058</v>
      </c>
      <c r="E6" s="32"/>
      <c r="F6" s="32"/>
      <c r="G6" s="32"/>
      <c r="H6" s="33"/>
      <c r="I6" s="34"/>
    </row>
    <row r="7" spans="1:9" s="35" customFormat="1" x14ac:dyDescent="0.2">
      <c r="B7" s="46"/>
      <c r="D7" s="36"/>
    </row>
    <row r="8" spans="1:9" s="35" customFormat="1" x14ac:dyDescent="0.2">
      <c r="A8" s="43" t="s">
        <v>46</v>
      </c>
      <c r="B8" s="44" t="s">
        <v>47</v>
      </c>
      <c r="C8" s="45" t="s">
        <v>48</v>
      </c>
      <c r="D8" s="31">
        <v>46079</v>
      </c>
      <c r="E8" s="32"/>
      <c r="F8" s="32"/>
      <c r="G8" s="32"/>
      <c r="H8" s="33"/>
      <c r="I8" s="34"/>
    </row>
    <row r="9" spans="1:9" s="35" customFormat="1" x14ac:dyDescent="0.2">
      <c r="B9" s="46"/>
      <c r="D9" s="36"/>
    </row>
    <row r="10" spans="1:9" s="35" customFormat="1" x14ac:dyDescent="0.2">
      <c r="A10" s="43" t="s">
        <v>49</v>
      </c>
      <c r="B10" s="44" t="s">
        <v>50</v>
      </c>
      <c r="C10" s="45" t="s">
        <v>15</v>
      </c>
      <c r="D10" s="31">
        <v>46052</v>
      </c>
      <c r="E10" s="32"/>
      <c r="F10" s="32"/>
      <c r="G10" s="32"/>
      <c r="H10" s="33"/>
      <c r="I10" s="34"/>
    </row>
    <row r="11" spans="1:9" s="35" customFormat="1" x14ac:dyDescent="0.2">
      <c r="B11" s="46"/>
      <c r="D11" s="47"/>
    </row>
    <row r="12" spans="1:9" s="35" customFormat="1" x14ac:dyDescent="0.2">
      <c r="A12" s="43" t="s">
        <v>51</v>
      </c>
      <c r="B12" s="44" t="s">
        <v>52</v>
      </c>
      <c r="C12" s="45" t="s">
        <v>15</v>
      </c>
      <c r="D12" s="31">
        <v>46079</v>
      </c>
      <c r="E12" s="32"/>
      <c r="F12" s="32"/>
      <c r="G12" s="32"/>
      <c r="H12" s="33"/>
      <c r="I12" s="34"/>
    </row>
    <row r="13" spans="1:9" s="35" customFormat="1" x14ac:dyDescent="0.2">
      <c r="B13" s="46"/>
      <c r="D13" s="47"/>
    </row>
    <row r="14" spans="1:9" s="35" customFormat="1" x14ac:dyDescent="0.2">
      <c r="A14" s="43" t="s">
        <v>53</v>
      </c>
      <c r="B14" s="44" t="s">
        <v>54</v>
      </c>
      <c r="C14" s="45" t="s">
        <v>55</v>
      </c>
      <c r="D14" s="31">
        <v>46080</v>
      </c>
      <c r="E14" s="32"/>
      <c r="F14" s="32"/>
      <c r="G14" s="32"/>
      <c r="H14" s="33"/>
      <c r="I14" s="34"/>
    </row>
    <row r="15" spans="1:9" s="35" customFormat="1" x14ac:dyDescent="0.2">
      <c r="B15" s="46"/>
      <c r="D15" s="47"/>
    </row>
    <row r="16" spans="1:9" s="35" customFormat="1" x14ac:dyDescent="0.2">
      <c r="A16" s="43" t="s">
        <v>56</v>
      </c>
      <c r="B16" s="44" t="s">
        <v>57</v>
      </c>
      <c r="C16" s="45" t="s">
        <v>15</v>
      </c>
      <c r="D16" s="31">
        <v>46080</v>
      </c>
      <c r="E16" s="32"/>
      <c r="F16" s="32"/>
      <c r="G16" s="32"/>
      <c r="H16" s="33"/>
      <c r="I16" s="34"/>
    </row>
    <row r="17" spans="1:9" s="35" customFormat="1" x14ac:dyDescent="0.2">
      <c r="B17" s="46"/>
      <c r="D17" s="47"/>
    </row>
    <row r="18" spans="1:9" s="35" customFormat="1" x14ac:dyDescent="0.2">
      <c r="A18" s="43" t="s">
        <v>58</v>
      </c>
      <c r="B18" s="44" t="s">
        <v>59</v>
      </c>
      <c r="C18" s="45" t="s">
        <v>15</v>
      </c>
      <c r="D18" s="31">
        <v>46078</v>
      </c>
      <c r="E18" s="32"/>
      <c r="F18" s="32"/>
      <c r="G18" s="32"/>
      <c r="H18" s="33"/>
      <c r="I18" s="34"/>
    </row>
    <row r="19" spans="1:9" s="35" customFormat="1" x14ac:dyDescent="0.2">
      <c r="B19" s="46"/>
      <c r="D19" s="47"/>
    </row>
    <row r="20" spans="1:9" s="35" customFormat="1" x14ac:dyDescent="0.2">
      <c r="A20" s="43" t="s">
        <v>60</v>
      </c>
      <c r="B20" s="44" t="s">
        <v>61</v>
      </c>
      <c r="C20" s="45" t="s">
        <v>48</v>
      </c>
      <c r="D20" s="31">
        <v>46079</v>
      </c>
      <c r="E20" s="32"/>
      <c r="F20" s="32"/>
      <c r="G20" s="32"/>
      <c r="H20" s="33"/>
      <c r="I20" s="34"/>
    </row>
    <row r="21" spans="1:9" s="35" customFormat="1" x14ac:dyDescent="0.2">
      <c r="B21" s="46"/>
      <c r="D21" s="47"/>
    </row>
    <row r="22" spans="1:9" s="35" customFormat="1" x14ac:dyDescent="0.2">
      <c r="A22" s="43" t="s">
        <v>62</v>
      </c>
      <c r="B22" s="44" t="s">
        <v>63</v>
      </c>
      <c r="C22" s="45" t="s">
        <v>55</v>
      </c>
      <c r="D22" s="31">
        <v>46049</v>
      </c>
      <c r="E22" s="32"/>
      <c r="F22" s="32"/>
      <c r="G22" s="32"/>
      <c r="H22" s="33"/>
      <c r="I22" s="34"/>
    </row>
    <row r="23" spans="1:9" s="35" customFormat="1" x14ac:dyDescent="0.2">
      <c r="B23" s="46"/>
      <c r="D23" s="47"/>
    </row>
    <row r="24" spans="1:9" s="35" customFormat="1" x14ac:dyDescent="0.2">
      <c r="A24" s="43" t="s">
        <v>64</v>
      </c>
      <c r="B24" s="44" t="s">
        <v>65</v>
      </c>
      <c r="C24" s="45" t="s">
        <v>15</v>
      </c>
      <c r="D24" s="31">
        <v>46079</v>
      </c>
      <c r="E24" s="32"/>
      <c r="F24" s="32"/>
      <c r="G24" s="32"/>
      <c r="H24" s="33"/>
      <c r="I24" s="34"/>
    </row>
    <row r="25" spans="1:9" s="35" customFormat="1" x14ac:dyDescent="0.2">
      <c r="B25" s="46"/>
      <c r="D25" s="47"/>
    </row>
    <row r="26" spans="1:9" s="35" customFormat="1" x14ac:dyDescent="0.2">
      <c r="A26" s="43" t="s">
        <v>66</v>
      </c>
      <c r="B26" s="44" t="s">
        <v>67</v>
      </c>
      <c r="C26" s="45" t="s">
        <v>7</v>
      </c>
      <c r="D26" s="31">
        <v>46078</v>
      </c>
      <c r="E26" s="32"/>
      <c r="F26" s="32"/>
      <c r="G26" s="32"/>
      <c r="H26" s="33"/>
      <c r="I26" s="34"/>
    </row>
    <row r="27" spans="1:9" s="35" customFormat="1" x14ac:dyDescent="0.2">
      <c r="B27" s="46"/>
      <c r="D27" s="47"/>
      <c r="E27" s="32"/>
      <c r="F27" s="32"/>
      <c r="G27" s="32"/>
      <c r="H27" s="33"/>
      <c r="I27" s="34"/>
    </row>
    <row r="28" spans="1:9" s="35" customFormat="1" x14ac:dyDescent="0.2">
      <c r="A28" s="43" t="s">
        <v>68</v>
      </c>
      <c r="B28" s="44" t="s">
        <v>69</v>
      </c>
      <c r="C28" s="45" t="s">
        <v>70</v>
      </c>
      <c r="D28" s="31">
        <v>46078</v>
      </c>
      <c r="E28" s="32"/>
      <c r="F28" s="32"/>
      <c r="G28" s="32"/>
      <c r="H28" s="33"/>
      <c r="I28" s="34"/>
    </row>
    <row r="29" spans="1:9" s="35" customFormat="1" x14ac:dyDescent="0.2">
      <c r="B29" s="46"/>
      <c r="D29" s="47"/>
    </row>
    <row r="30" spans="1:9" s="35" customFormat="1" x14ac:dyDescent="0.2">
      <c r="A30" s="43" t="s">
        <v>71</v>
      </c>
      <c r="B30" s="44" t="s">
        <v>72</v>
      </c>
      <c r="C30" s="45" t="s">
        <v>15</v>
      </c>
      <c r="D30" s="31">
        <v>46079</v>
      </c>
      <c r="E30" s="32"/>
      <c r="F30" s="32"/>
      <c r="G30" s="32"/>
      <c r="H30" s="33"/>
      <c r="I30" s="34"/>
    </row>
    <row r="31" spans="1:9" s="35" customFormat="1" x14ac:dyDescent="0.2">
      <c r="B31" s="46"/>
      <c r="D31" s="47"/>
    </row>
    <row r="32" spans="1:9" s="35" customFormat="1" x14ac:dyDescent="0.2">
      <c r="A32" s="43" t="s">
        <v>73</v>
      </c>
      <c r="B32" s="44" t="s">
        <v>74</v>
      </c>
      <c r="C32" s="45" t="s">
        <v>48</v>
      </c>
      <c r="D32" s="31">
        <v>46079</v>
      </c>
      <c r="E32" s="32"/>
      <c r="F32" s="32"/>
      <c r="G32" s="32"/>
      <c r="H32" s="33"/>
      <c r="I32" s="34"/>
    </row>
    <row r="33" spans="1:9" s="35" customFormat="1" x14ac:dyDescent="0.2">
      <c r="B33" s="46"/>
      <c r="D33" s="47"/>
    </row>
    <row r="34" spans="1:9" s="35" customFormat="1" x14ac:dyDescent="0.2">
      <c r="A34" s="43" t="s">
        <v>75</v>
      </c>
      <c r="B34" s="48" t="s">
        <v>76</v>
      </c>
      <c r="C34" s="45" t="s">
        <v>77</v>
      </c>
      <c r="D34" s="31">
        <v>46078</v>
      </c>
      <c r="E34" s="32"/>
      <c r="F34" s="32"/>
      <c r="G34" s="32"/>
      <c r="H34" s="33"/>
      <c r="I34" s="34"/>
    </row>
    <row r="35" spans="1:9" s="35" customFormat="1" x14ac:dyDescent="0.2">
      <c r="B35" s="46"/>
      <c r="D35" s="36"/>
    </row>
    <row r="36" spans="1:9" s="35" customFormat="1" x14ac:dyDescent="0.2">
      <c r="A36" s="43" t="s">
        <v>78</v>
      </c>
      <c r="B36" s="44" t="s">
        <v>79</v>
      </c>
      <c r="C36" s="45" t="s">
        <v>55</v>
      </c>
      <c r="D36" s="31">
        <v>46079</v>
      </c>
      <c r="E36" s="32"/>
      <c r="F36" s="32"/>
      <c r="G36" s="32"/>
      <c r="H36" s="33"/>
      <c r="I36" s="34"/>
    </row>
    <row r="37" spans="1:9" x14ac:dyDescent="0.2">
      <c r="A37" s="35"/>
      <c r="B37" s="46"/>
      <c r="C37" s="35"/>
      <c r="D37" s="36"/>
    </row>
    <row r="38" spans="1:9" x14ac:dyDescent="0.2">
      <c r="A38" s="43" t="s">
        <v>80</v>
      </c>
      <c r="B38" s="44" t="s">
        <v>81</v>
      </c>
      <c r="C38" s="45" t="s">
        <v>15</v>
      </c>
      <c r="D38" s="31">
        <v>46078</v>
      </c>
    </row>
  </sheetData>
  <pageMargins left="0" right="0" top="0" bottom="0" header="0" footer="0"/>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30"/>
  <sheetViews>
    <sheetView showGridLines="0" zoomScaleNormal="100" zoomScaleSheetLayoutView="100" workbookViewId="0">
      <selection activeCell="K13" sqref="K13"/>
    </sheetView>
  </sheetViews>
  <sheetFormatPr defaultColWidth="9" defaultRowHeight="12.75" x14ac:dyDescent="0.2"/>
  <cols>
    <col min="1" max="1" width="43.75" style="3" customWidth="1"/>
    <col min="2" max="2" width="3.625" style="3" customWidth="1"/>
    <col min="3" max="5" width="11.625" style="3" customWidth="1"/>
    <col min="6" max="6" width="3.625" style="3" customWidth="1"/>
    <col min="7" max="7" width="9" style="3" customWidth="1"/>
    <col min="8" max="8" width="3.625" style="3" customWidth="1"/>
    <col min="9" max="16384" width="9" style="3"/>
  </cols>
  <sheetData>
    <row r="1" spans="1:9" ht="26.25" x14ac:dyDescent="0.2">
      <c r="A1" s="1" t="s">
        <v>30</v>
      </c>
      <c r="B1" s="1"/>
    </row>
    <row r="2" spans="1:9" ht="12.75" customHeight="1" x14ac:dyDescent="0.2">
      <c r="A2" s="3" t="s">
        <v>27</v>
      </c>
      <c r="C2" s="42"/>
      <c r="D2" s="42"/>
      <c r="E2" s="42"/>
    </row>
    <row r="3" spans="1:9" ht="12.75" customHeight="1" x14ac:dyDescent="0.2"/>
    <row r="4" spans="1:9" ht="12.75" customHeight="1" thickBot="1" x14ac:dyDescent="0.25">
      <c r="A4" s="4" t="s">
        <v>1</v>
      </c>
      <c r="B4" s="23"/>
      <c r="C4" s="6" t="s">
        <v>38</v>
      </c>
      <c r="D4" s="6" t="s">
        <v>42</v>
      </c>
      <c r="E4" s="6" t="s">
        <v>39</v>
      </c>
    </row>
    <row r="5" spans="1:9" ht="12.75" customHeight="1" x14ac:dyDescent="0.2">
      <c r="A5" s="23"/>
      <c r="B5" s="23"/>
      <c r="C5" s="38"/>
      <c r="D5" s="38"/>
      <c r="E5" s="38"/>
    </row>
    <row r="6" spans="1:9" ht="7.5" customHeight="1" x14ac:dyDescent="0.2">
      <c r="A6" s="40"/>
      <c r="B6" s="40"/>
      <c r="C6" s="41"/>
      <c r="D6" s="41"/>
      <c r="E6" s="41"/>
      <c r="F6" s="40"/>
      <c r="G6" s="40"/>
      <c r="H6" s="40"/>
      <c r="I6" s="40"/>
    </row>
    <row r="7" spans="1:9" ht="12.75" customHeight="1" x14ac:dyDescent="0.2">
      <c r="A7" s="8" t="s">
        <v>16</v>
      </c>
      <c r="B7" s="23"/>
      <c r="C7" s="17">
        <v>6773.32386707359</v>
      </c>
      <c r="D7" s="17">
        <v>6776.16</v>
      </c>
      <c r="E7" s="17">
        <v>6777.48</v>
      </c>
      <c r="G7" s="39"/>
      <c r="I7" s="39"/>
    </row>
    <row r="8" spans="1:9" s="15" customFormat="1" ht="12.75" customHeight="1" x14ac:dyDescent="0.2">
      <c r="A8" s="20" t="s">
        <v>19</v>
      </c>
      <c r="B8" s="24"/>
      <c r="C8" s="18">
        <v>1.8525031401429803E-2</v>
      </c>
      <c r="D8" s="18">
        <f t="shared" ref="D8:E8" si="0">IFERROR(D7/C7-1,"")</f>
        <v>4.1872099755879688E-4</v>
      </c>
      <c r="E8" s="18">
        <f t="shared" si="0"/>
        <v>1.9480059502718916E-4</v>
      </c>
      <c r="G8" s="3"/>
      <c r="I8" s="3"/>
    </row>
    <row r="9" spans="1:9" ht="12.75" customHeight="1" x14ac:dyDescent="0.2">
      <c r="A9" s="40"/>
      <c r="B9" s="40"/>
      <c r="C9" s="41"/>
      <c r="D9" s="41"/>
      <c r="E9" s="41"/>
      <c r="F9" s="40"/>
      <c r="G9" s="40"/>
      <c r="H9" s="40"/>
      <c r="I9" s="40"/>
    </row>
    <row r="10" spans="1:9" ht="12.75" customHeight="1" x14ac:dyDescent="0.2">
      <c r="A10" s="8" t="s">
        <v>22</v>
      </c>
      <c r="B10" s="23"/>
      <c r="C10" s="17">
        <v>1519.5421395214244</v>
      </c>
      <c r="D10" s="17">
        <v>1548.28</v>
      </c>
      <c r="E10" s="17">
        <v>1569.39</v>
      </c>
      <c r="G10" s="39"/>
      <c r="I10" s="39"/>
    </row>
    <row r="11" spans="1:9" s="15" customFormat="1" ht="12.75" customHeight="1" x14ac:dyDescent="0.2">
      <c r="A11" s="20" t="s">
        <v>18</v>
      </c>
      <c r="B11" s="24"/>
      <c r="C11" s="18">
        <v>0.2243421648429077</v>
      </c>
      <c r="D11" s="18">
        <f t="shared" ref="D11:E11" si="1">IFERROR(D10/D7,"")</f>
        <v>0.22848929187032183</v>
      </c>
      <c r="E11" s="18">
        <f t="shared" si="1"/>
        <v>0.2315595176968431</v>
      </c>
      <c r="G11" s="3"/>
      <c r="I11" s="3"/>
    </row>
    <row r="12" spans="1:9" ht="12.75" customHeight="1" x14ac:dyDescent="0.2">
      <c r="A12" s="40"/>
      <c r="B12" s="40"/>
      <c r="C12" s="41"/>
      <c r="D12" s="41"/>
      <c r="E12" s="41"/>
      <c r="F12" s="40"/>
      <c r="G12" s="40"/>
      <c r="H12" s="40"/>
      <c r="I12" s="40"/>
    </row>
    <row r="13" spans="1:9" ht="12.75" customHeight="1" x14ac:dyDescent="0.2">
      <c r="A13" s="8" t="s">
        <v>23</v>
      </c>
      <c r="B13" s="23"/>
      <c r="C13" s="17">
        <v>1060.5289442533251</v>
      </c>
      <c r="D13" s="17">
        <v>1081.3800000000001</v>
      </c>
      <c r="E13" s="17">
        <v>1102.53</v>
      </c>
      <c r="G13" s="39"/>
      <c r="I13" s="39"/>
    </row>
    <row r="14" spans="1:9" s="15" customFormat="1" ht="12.75" customHeight="1" x14ac:dyDescent="0.2">
      <c r="A14" s="20" t="s">
        <v>18</v>
      </c>
      <c r="B14" s="24"/>
      <c r="C14" s="18">
        <v>0.15657437398036689</v>
      </c>
      <c r="D14" s="18">
        <f t="shared" ref="D14:E14" si="2">IFERROR(D13/D7,"")</f>
        <v>0.15958596018984206</v>
      </c>
      <c r="E14" s="18">
        <f t="shared" si="2"/>
        <v>0.16267550771083059</v>
      </c>
      <c r="G14" s="3"/>
      <c r="I14" s="3"/>
    </row>
    <row r="15" spans="1:9" ht="12.75" customHeight="1" x14ac:dyDescent="0.2">
      <c r="A15" s="40"/>
      <c r="B15" s="40"/>
      <c r="C15" s="41"/>
      <c r="D15" s="41"/>
      <c r="E15" s="41"/>
      <c r="F15" s="40"/>
      <c r="G15" s="40"/>
      <c r="H15" s="40"/>
      <c r="I15" s="40"/>
    </row>
    <row r="16" spans="1:9" ht="12.75" customHeight="1" x14ac:dyDescent="0.2">
      <c r="A16" s="8" t="s">
        <v>0</v>
      </c>
      <c r="B16" s="23"/>
      <c r="C16" s="17">
        <v>902.98967000000096</v>
      </c>
      <c r="D16" s="17">
        <v>891.2</v>
      </c>
      <c r="E16" s="17">
        <v>940.98</v>
      </c>
      <c r="G16" s="39"/>
      <c r="I16" s="39"/>
    </row>
    <row r="17" spans="1:9" ht="12.75" customHeight="1" x14ac:dyDescent="0.2">
      <c r="A17" s="40"/>
      <c r="B17" s="40"/>
      <c r="C17" s="41"/>
      <c r="D17" s="41"/>
      <c r="E17" s="41"/>
      <c r="F17" s="40"/>
      <c r="G17" s="40"/>
      <c r="H17" s="40"/>
      <c r="I17" s="40"/>
    </row>
    <row r="18" spans="1:9" ht="12.75" customHeight="1" x14ac:dyDescent="0.2">
      <c r="A18" s="8" t="s">
        <v>40</v>
      </c>
      <c r="B18" s="23"/>
      <c r="C18" s="17">
        <v>501.14008752418607</v>
      </c>
      <c r="D18" s="17">
        <v>530.70000000000005</v>
      </c>
      <c r="E18" s="17">
        <v>517.55999999999995</v>
      </c>
      <c r="G18" s="39"/>
      <c r="I18" s="39"/>
    </row>
    <row r="19" spans="1:9" ht="12.75" customHeight="1" x14ac:dyDescent="0.2">
      <c r="A19" s="40"/>
      <c r="B19" s="40"/>
      <c r="C19" s="41"/>
      <c r="D19" s="41"/>
      <c r="E19" s="41"/>
      <c r="F19" s="40"/>
      <c r="G19" s="40"/>
      <c r="H19" s="40"/>
      <c r="I19" s="40"/>
    </row>
    <row r="20" spans="1:9" ht="12.75" customHeight="1" x14ac:dyDescent="0.2">
      <c r="A20" s="8" t="s">
        <v>17</v>
      </c>
      <c r="B20" s="23"/>
      <c r="C20" s="17">
        <v>414.89999999999986</v>
      </c>
      <c r="D20" s="17">
        <v>419.7</v>
      </c>
      <c r="E20" s="17">
        <v>450.17</v>
      </c>
      <c r="G20" s="39"/>
      <c r="I20" s="39"/>
    </row>
    <row r="21" spans="1:9" s="19" customFormat="1" ht="12.75" customHeight="1" x14ac:dyDescent="0.2">
      <c r="A21" s="20" t="s">
        <v>18</v>
      </c>
      <c r="B21" s="24"/>
      <c r="C21" s="18">
        <v>6.1255006868475216E-2</v>
      </c>
      <c r="D21" s="18">
        <f t="shared" ref="D21:E21" si="3">IFERROR(D20/D7,"")</f>
        <v>6.1937734646171284E-2</v>
      </c>
      <c r="E21" s="18">
        <f t="shared" si="3"/>
        <v>6.6421442778141729E-2</v>
      </c>
      <c r="G21" s="3"/>
      <c r="I21" s="3"/>
    </row>
    <row r="22" spans="1:9" ht="12.75" customHeight="1" x14ac:dyDescent="0.2">
      <c r="A22" s="40"/>
      <c r="B22" s="40"/>
      <c r="C22" s="41"/>
      <c r="D22" s="41"/>
      <c r="E22" s="41"/>
      <c r="F22" s="40"/>
      <c r="G22" s="40"/>
      <c r="H22" s="40"/>
      <c r="I22" s="40"/>
    </row>
    <row r="23" spans="1:9" ht="12.75" customHeight="1" x14ac:dyDescent="0.2">
      <c r="A23" s="8" t="s">
        <v>33</v>
      </c>
      <c r="B23" s="23"/>
      <c r="C23" s="17">
        <v>1925.7999999999995</v>
      </c>
      <c r="D23" s="17">
        <v>1102.06</v>
      </c>
      <c r="E23" s="17">
        <v>1140.83</v>
      </c>
      <c r="G23" s="39"/>
      <c r="I23" s="39"/>
    </row>
    <row r="24" spans="1:9" s="19" customFormat="1" ht="12.75" customHeight="1" x14ac:dyDescent="0.2">
      <c r="A24" s="27" t="s">
        <v>34</v>
      </c>
      <c r="B24" s="25"/>
      <c r="C24" s="37">
        <v>1.267355442085025</v>
      </c>
      <c r="D24" s="37">
        <f t="shared" ref="D24:E24" si="4">IFERROR(D23/D10,"")</f>
        <v>0.71179631591185055</v>
      </c>
      <c r="E24" s="37">
        <f t="shared" si="4"/>
        <v>0.72692574822064615</v>
      </c>
      <c r="G24" s="3"/>
      <c r="I24" s="3"/>
    </row>
    <row r="25" spans="1:9" ht="12.75" customHeight="1" x14ac:dyDescent="0.2">
      <c r="A25" s="40"/>
      <c r="B25" s="40"/>
      <c r="C25" s="40"/>
      <c r="D25" s="40"/>
      <c r="E25" s="40"/>
      <c r="F25" s="40"/>
      <c r="G25" s="40"/>
      <c r="H25" s="40"/>
      <c r="I25" s="40"/>
    </row>
    <row r="26" spans="1:9" ht="12.75" customHeight="1" x14ac:dyDescent="0.2">
      <c r="A26" s="8" t="s">
        <v>35</v>
      </c>
      <c r="B26" s="23"/>
      <c r="C26" s="17">
        <v>533.84699555832344</v>
      </c>
      <c r="D26" s="17">
        <v>577.24</v>
      </c>
      <c r="E26" s="17">
        <v>492.2</v>
      </c>
      <c r="G26" s="39"/>
      <c r="I26" s="39"/>
    </row>
    <row r="27" spans="1:9" s="15" customFormat="1" ht="12.75" customHeight="1" x14ac:dyDescent="0.2">
      <c r="A27" s="20" t="s">
        <v>18</v>
      </c>
      <c r="B27" s="24"/>
      <c r="C27" s="18">
        <v>7.8816103590359052E-2</v>
      </c>
      <c r="D27" s="18">
        <f t="shared" ref="D27:E27" si="5">IFERROR(D26/D7,"")</f>
        <v>8.5186890510259503E-2</v>
      </c>
      <c r="E27" s="18">
        <f t="shared" si="5"/>
        <v>7.2622862774954708E-2</v>
      </c>
      <c r="G27" s="3"/>
      <c r="I27" s="3"/>
    </row>
    <row r="28" spans="1:9" ht="12.75" customHeight="1" x14ac:dyDescent="0.2">
      <c r="A28" s="40"/>
      <c r="B28" s="40"/>
      <c r="C28" s="40"/>
      <c r="D28" s="40"/>
      <c r="E28" s="40"/>
      <c r="F28" s="40"/>
      <c r="G28" s="40"/>
      <c r="H28" s="40"/>
      <c r="I28" s="40"/>
    </row>
    <row r="29" spans="1:9" ht="12.75" customHeight="1" x14ac:dyDescent="0.2">
      <c r="A29" s="51" t="s">
        <v>24</v>
      </c>
      <c r="B29" s="51"/>
      <c r="C29" s="51"/>
      <c r="D29" s="51"/>
    </row>
    <row r="30" spans="1:9" ht="12.75" customHeight="1" x14ac:dyDescent="0.2">
      <c r="A30" s="51" t="s">
        <v>25</v>
      </c>
      <c r="B30" s="51"/>
      <c r="C30" s="51"/>
      <c r="D30" s="51"/>
    </row>
  </sheetData>
  <mergeCells count="2">
    <mergeCell ref="A30:D30"/>
    <mergeCell ref="A29:D29"/>
  </mergeCells>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2b8f3f70-3e4d-4335-82fb-00a785401c80" origin="userSelected">
  <element uid="1c89f765-7bc5-49ea-a1bc-4fa470ed5e85" value=""/>
</sisl>
</file>

<file path=customXml/itemProps1.xml><?xml version="1.0" encoding="utf-8"?>
<ds:datastoreItem xmlns:ds="http://schemas.openxmlformats.org/officeDocument/2006/customXml" ds:itemID="{D4D1830D-5358-400D-B952-047E533BC335}">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Cover</vt:lpstr>
      <vt:lpstr>Recommendation Summary</vt:lpstr>
      <vt:lpstr>Analyst Recommendation</vt:lpstr>
      <vt:lpstr>Consensus Estimate (FY)</vt:lpstr>
      <vt:lpstr>'Analyst Recommendation'!Print_Area</vt:lpstr>
      <vt:lpstr>'Consensus Estimate (FY)'!Print_Area</vt:lpstr>
      <vt:lpstr>Cover!Print_Area</vt:lpstr>
      <vt:lpstr>'Recommendation Summary'!Print_Area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[Public]</cp:keywords>
  <cp:lastModifiedBy/>
  <dcterms:created xsi:type="dcterms:W3CDTF">2017-11-13T15:42:15Z</dcterms:created>
  <dcterms:modified xsi:type="dcterms:W3CDTF">2026-02-27T13:44:49Z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oken_Wrapper">
    <vt:lpwstr>6e2327d9-633b-4efe-afb9-66a096e9bf9a</vt:lpwstr>
  </property>
  <property fmtid="{D5CDD505-2E9C-101B-9397-08002B2CF9AE}" pid="3" name="Classification">
    <vt:lpwstr>Public - Pirelli Data Classification</vt:lpwstr>
  </property>
  <property fmtid="{D5CDD505-2E9C-101B-9397-08002B2CF9AE}" pid="4" name="docIndexRef">
    <vt:lpwstr>16458bce-f948-40f6-9fba-c5de44c8e076</vt:lpwstr>
  </property>
  <property fmtid="{D5CDD505-2E9C-101B-9397-08002B2CF9AE}" pid="5" name="bjDocumentLabelXML">
    <vt:lpwstr>&lt;?xml version="1.0" encoding="us-ascii"?&gt;&lt;sisl xmlns:xsi="http://www.w3.org/2001/XMLSchema-instance" xmlns:xsd="http://www.w3.org/2001/XMLSchema" sislVersion="0" policy="2b8f3f70-3e4d-4335-82fb-00a785401c80" origin="userSelected" xmlns="http://www.boldonj</vt:lpwstr>
  </property>
  <property fmtid="{D5CDD505-2E9C-101B-9397-08002B2CF9AE}" pid="6" name="bjDocumentLabelXML-0">
    <vt:lpwstr>ames.com/2008/01/sie/internal/label"&gt;&lt;element uid="1c89f765-7bc5-49ea-a1bc-4fa470ed5e85" value="" /&gt;&lt;/sisl&gt;</vt:lpwstr>
  </property>
  <property fmtid="{D5CDD505-2E9C-101B-9397-08002B2CF9AE}" pid="7" name="bjDocumentSecurityLabel">
    <vt:lpwstr>Public [No repercussions to the company from disclosure] _x000d_
 </vt:lpwstr>
  </property>
  <property fmtid="{D5CDD505-2E9C-101B-9397-08002B2CF9AE}" pid="8" name="bjSaver">
    <vt:lpwstr>UYuaR5pHhez8OPGYULnTGuunNpmzb8Rk</vt:lpwstr>
  </property>
  <property fmtid="{D5CDD505-2E9C-101B-9397-08002B2CF9AE}" pid="9" name="{A44787D4-0540-4523-9961-78E4036D8C6D}">
    <vt:lpwstr>{8947E65E-32B6-4B14-9260-3F3B1A3394D3}</vt:lpwstr>
  </property>
  <property fmtid="{D5CDD505-2E9C-101B-9397-08002B2CF9AE}" pid="10" name="SV_QUERY_LIST_4F35BF76-6C0D-4D9B-82B2-816C12CF3733">
    <vt:lpwstr>empty_477D106A-C0D6-4607-AEBD-E2C9D60EA279</vt:lpwstr>
  </property>
  <property fmtid="{D5CDD505-2E9C-101B-9397-08002B2CF9AE}" pid="11" name="SV_HIDDEN_GRID_QUERY_LIST_4F35BF76-6C0D-4D9B-82B2-816C12CF3733">
    <vt:lpwstr>empty_477D106A-C0D6-4607-AEBD-E2C9D60EA279</vt:lpwstr>
  </property>
  <property fmtid="{D5CDD505-2E9C-101B-9397-08002B2CF9AE}" pid="12" name="_AdHocReviewCycleID">
    <vt:i4>1518353512</vt:i4>
  </property>
  <property fmtid="{D5CDD505-2E9C-101B-9397-08002B2CF9AE}" pid="13" name="_NewReviewCycle">
    <vt:lpwstr/>
  </property>
</Properties>
</file>