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D0EDAAD0-930E-405E-BA38-81FBF873BF2A}" xr6:coauthVersionLast="47" xr6:coauthVersionMax="47" xr10:uidLastSave="{00000000-0000-0000-0000-000000000000}"/>
  <bookViews>
    <workbookView xWindow="14895" yWindow="-16320" windowWidth="29040" windowHeight="15720" tabRatio="885" xr2:uid="{00000000-000D-0000-FFFF-FFFF00000000}"/>
  </bookViews>
  <sheets>
    <sheet name="Cover" sheetId="7" r:id="rId1"/>
    <sheet name="Recommendation Summary" sheetId="20" r:id="rId2"/>
    <sheet name="Analyst Recommendation" sheetId="18" r:id="rId3"/>
    <sheet name="Consensus Estimate (FY)" sheetId="19" r:id="rId4"/>
    <sheet name="Consensus Estimate (2Q)" sheetId="21" r:id="rId5"/>
    <sheet name="Consensus Estimate (1H)" sheetId="22" r:id="rId6"/>
  </sheets>
  <definedNames>
    <definedName name="CIQWBGuid" hidden="1">"26e9d7fb-7714-43db-8d86-0ed863944ad8"</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45301.3408564815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'Analyst Recommendation'!$A$1:$D$36</definedName>
    <definedName name="_xlnm.Print_Area" localSheetId="5">'Consensus Estimate (1H)'!$A$1:$C$30</definedName>
    <definedName name="_xlnm.Print_Area" localSheetId="4">'Consensus Estimate (2Q)'!$A$1:$C$30</definedName>
    <definedName name="_xlnm.Print_Area" localSheetId="3">'Consensus Estimate (FY)'!$A$1:$D$30</definedName>
    <definedName name="_xlnm.Print_Area" localSheetId="0">Cover!$A$1:$P$26</definedName>
    <definedName name="_xlnm.Print_Area" localSheetId="1">'Recommendation Summary'!$A$1:$F$20</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22" l="1"/>
  <c r="D14" i="22"/>
  <c r="C14" i="22"/>
  <c r="D8" i="22" l="1"/>
  <c r="C11" i="22"/>
  <c r="C14" i="21" l="1"/>
  <c r="C11" i="21"/>
  <c r="D11" i="21"/>
  <c r="D14" i="21"/>
  <c r="D8" i="21"/>
  <c r="E27" i="19"/>
  <c r="E24" i="19"/>
  <c r="E21" i="19"/>
  <c r="E14" i="19"/>
  <c r="E11" i="19"/>
  <c r="E8" i="19"/>
  <c r="D11" i="19" l="1"/>
  <c r="D14" i="19"/>
  <c r="D8" i="19"/>
  <c r="D21" i="19" l="1"/>
  <c r="D24" i="19" l="1"/>
  <c r="D27" i="19" l="1"/>
  <c r="B15" i="20" l="1"/>
</calcChain>
</file>

<file path=xl/sharedStrings.xml><?xml version="1.0" encoding="utf-8"?>
<sst xmlns="http://schemas.openxmlformats.org/spreadsheetml/2006/main" count="153" uniqueCount="90">
  <si>
    <t>EBIT</t>
  </si>
  <si>
    <t>Selected Financial Measures</t>
  </si>
  <si>
    <t>Analyst Recommendation</t>
  </si>
  <si>
    <t>Contributor</t>
  </si>
  <si>
    <t>Analyst</t>
  </si>
  <si>
    <t>Date</t>
  </si>
  <si>
    <t>Recommendation Summary</t>
  </si>
  <si>
    <t>Hold</t>
  </si>
  <si>
    <t>Indicator</t>
  </si>
  <si>
    <t>Value</t>
  </si>
  <si>
    <t>Number of "Buy" recommendations</t>
  </si>
  <si>
    <t>Total number of recommendations</t>
  </si>
  <si>
    <t>Number of "Hold" recommendations</t>
  </si>
  <si>
    <t>Target stock price</t>
  </si>
  <si>
    <t>Recommendation</t>
  </si>
  <si>
    <t>Buy</t>
  </si>
  <si>
    <t>Revenues</t>
  </si>
  <si>
    <t>Capital Expenditure</t>
  </si>
  <si>
    <t>% on Revenues</t>
  </si>
  <si>
    <t>Year over Year Growth</t>
  </si>
  <si>
    <t>Analyst Coverage data are not to be interpreted as a recommendation or solicitation to buy, maintain or sell Pirelli shares.</t>
  </si>
  <si>
    <t>Analyst Coverage data are published periodically on the Pirelli website from the Investor Relations team and are provided for information purposes only.</t>
  </si>
  <si>
    <r>
      <t xml:space="preserve">Adjusted EBITDA </t>
    </r>
    <r>
      <rPr>
        <b/>
        <vertAlign val="superscript"/>
        <sz val="10"/>
        <color theme="1"/>
        <rFont val="Arial"/>
        <family val="2"/>
      </rPr>
      <t>(</t>
    </r>
    <r>
      <rPr>
        <b/>
        <vertAlign val="superscript"/>
        <sz val="10"/>
        <color rgb="FFE22526"/>
        <rFont val="Arial"/>
        <family val="2"/>
      </rPr>
      <t>1</t>
    </r>
    <r>
      <rPr>
        <b/>
        <vertAlign val="superscript"/>
        <sz val="10"/>
        <color theme="1"/>
        <rFont val="Arial"/>
        <family val="2"/>
      </rPr>
      <t>)</t>
    </r>
  </si>
  <si>
    <r>
      <t xml:space="preserve">Adjusted EBIT </t>
    </r>
    <r>
      <rPr>
        <b/>
        <vertAlign val="superscript"/>
        <sz val="10"/>
        <color theme="1"/>
        <rFont val="Arial"/>
        <family val="2"/>
      </rPr>
      <t>(</t>
    </r>
    <r>
      <rPr>
        <b/>
        <vertAlign val="superscript"/>
        <sz val="10"/>
        <color rgb="FFE22526"/>
        <rFont val="Arial"/>
        <family val="2"/>
      </rPr>
      <t>2</t>
    </r>
    <r>
      <rPr>
        <b/>
        <vertAlign val="superscript"/>
        <sz val="10"/>
        <color theme="1"/>
        <rFont val="Arial"/>
        <family val="2"/>
      </rPr>
      <t>)</t>
    </r>
  </si>
  <si>
    <r>
      <rPr>
        <sz val="9.1999999999999993"/>
        <color rgb="FFE22526"/>
        <rFont val="Arial"/>
        <family val="2"/>
      </rPr>
      <t>1</t>
    </r>
    <r>
      <rPr>
        <sz val="8"/>
        <color theme="1"/>
        <rFont val="Arial"/>
        <family val="2"/>
        <scheme val="minor"/>
      </rPr>
      <t>. Adjusted EBITDA: calculated by adjusting EBITDA for non-recurring and restructuring expenses</t>
    </r>
  </si>
  <si>
    <r>
      <rPr>
        <sz val="9.1999999999999993"/>
        <color rgb="FFE22526"/>
        <rFont val="Arial"/>
        <family val="2"/>
      </rPr>
      <t>2</t>
    </r>
    <r>
      <rPr>
        <sz val="8"/>
        <color theme="1"/>
        <rFont val="Arial"/>
        <family val="2"/>
        <scheme val="minor"/>
      </rPr>
      <t>. Adjusted EBIT: calculating by adjusting Operating profit (EBIT) for amortization of intangible assets included in PPA, non-recurring and restructuring expenses</t>
    </r>
  </si>
  <si>
    <t>Disclaimer</t>
  </si>
  <si>
    <t>€ million</t>
  </si>
  <si>
    <t>Publication of the Analyst Coverage data on the Pirelli website does not mean that the Company or its management shares the view, forecasts, recommendations or implications expressed by the brokers / analysts. The Company takes no responsibility for the completeness and reliability of the Analyst Coverage data.</t>
  </si>
  <si>
    <t>Data contained in the present document are calculated by the Company as a simple average of the latest estimates (research / model) shared with Pirelli from a sample of financial analysts who cover the stock. The aforementioned sample could be edited without prior notification, and the detailed list of the analysts who authorized Pirelli to publish the recommendation is available in this document.</t>
  </si>
  <si>
    <t>Consensus Estimates (FY)</t>
  </si>
  <si>
    <t>Consensus Estimate FY</t>
  </si>
  <si>
    <t>Consensus</t>
  </si>
  <si>
    <t>Net Financial Position</t>
  </si>
  <si>
    <t>on adj. EBITDA</t>
  </si>
  <si>
    <t>Net Cash Flow before Dividends</t>
  </si>
  <si>
    <t>Number of "Sell" recommendations</t>
  </si>
  <si>
    <t>Sell</t>
  </si>
  <si>
    <t>FY 2024 A</t>
  </si>
  <si>
    <t>FY 2026 E</t>
  </si>
  <si>
    <t>Consolidated Net Income</t>
  </si>
  <si>
    <t>FY 2025 A</t>
  </si>
  <si>
    <t>Consensus Estimates (2Q)</t>
  </si>
  <si>
    <t>2Q 2025 A</t>
  </si>
  <si>
    <t>2Q 2026 E</t>
  </si>
  <si>
    <t>Consensus Estimates (1H)</t>
  </si>
  <si>
    <t>1H 2025 A</t>
  </si>
  <si>
    <t>1H 2026 E</t>
  </si>
  <si>
    <t>n.m.</t>
  </si>
  <si>
    <t xml:space="preserve"> Latest update: 20 July, 2026</t>
  </si>
  <si>
    <t>Alpha Value</t>
  </si>
  <si>
    <t>Adrien Brasey</t>
  </si>
  <si>
    <t>Reduce</t>
  </si>
  <si>
    <t>Banca Akros</t>
  </si>
  <si>
    <t>Davide Zappa</t>
  </si>
  <si>
    <t>Accumulate</t>
  </si>
  <si>
    <t>Bank of America</t>
  </si>
  <si>
    <t>Stephen Benhamou</t>
  </si>
  <si>
    <t>Berenberg</t>
  </si>
  <si>
    <t>Michael Filatov</t>
  </si>
  <si>
    <t>Bernstein</t>
  </si>
  <si>
    <t>Harry Martin</t>
  </si>
  <si>
    <t>Outperform</t>
  </si>
  <si>
    <t>Citi</t>
  </si>
  <si>
    <t>Ross MacDonald</t>
  </si>
  <si>
    <t>Deutsche Bank</t>
  </si>
  <si>
    <t>Christoph Laskawi</t>
  </si>
  <si>
    <t>Equita</t>
  </si>
  <si>
    <t>Martino de Ambroggi</t>
  </si>
  <si>
    <t>Neutral</t>
  </si>
  <si>
    <t>Intermonte</t>
  </si>
  <si>
    <t>Gianluca Bertuzzo</t>
  </si>
  <si>
    <t>Intesa San Paolo</t>
  </si>
  <si>
    <t>Monica Bosio</t>
  </si>
  <si>
    <t>Jefferies</t>
  </si>
  <si>
    <t>Michael Aspinall</t>
  </si>
  <si>
    <t>J.P. Morgan</t>
  </si>
  <si>
    <t>Akshat Kacker</t>
  </si>
  <si>
    <t>Overweight</t>
  </si>
  <si>
    <t>Kepler Cheuvreux</t>
  </si>
  <si>
    <t>Thomas Besson</t>
  </si>
  <si>
    <t>Mediobanca</t>
  </si>
  <si>
    <t>Andrea Balloni</t>
  </si>
  <si>
    <t>Morgan Stanley</t>
  </si>
  <si>
    <t>Javier Martinez de Olcoz Cerdan</t>
  </si>
  <si>
    <t>Equalweight</t>
  </si>
  <si>
    <t>Oddo</t>
  </si>
  <si>
    <t>Michael Foundoukidis</t>
  </si>
  <si>
    <t>UBS</t>
  </si>
  <si>
    <t>David Lesne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</si>
</sst>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quot;€&quot;#,##0.00_);\(&quot;€&quot;#,##0.00\)"/>
    <numFmt numFmtId="166" formatCode="0.0%"/>
    <numFmt numFmtId="167" formatCode="[$-409]d\-mmm\-yy;@"/>
    <numFmt numFmtId="168" formatCode="_-[$€-2]\ * #,##0.00_-;\-[$€-2]\ * #,##0.00_-;_-[$€-2]\ * &quot;-&quot;??_-"/>
    <numFmt numFmtId="169" formatCode="0.00\x"/>
    <numFmt numFmtId="170" formatCode="#,##0_ ;\-#,##0\ "/>
  </numFmts>
  <fonts count="25"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0"/>
      <color theme="1"/>
      <name val="Arial"/>
      <family val="2"/>
    </font>
    <font>
      <b/>
      <sz val="10"/>
      <name val="Arial"/>
      <family val="2"/>
    </font>
    <font>
      <b/>
      <sz val="20"/>
      <color theme="1"/>
      <name val="Arial"/>
      <family val="2"/>
    </font>
    <font>
      <u/>
      <sz val="11"/>
      <color theme="10"/>
      <name val="Arial"/>
      <family val="2"/>
      <scheme val="minor"/>
    </font>
    <font>
      <sz val="10"/>
      <color theme="1"/>
      <name val="Arial"/>
      <family val="2"/>
      <scheme val="minor"/>
    </font>
    <font>
      <sz val="8"/>
      <color theme="1"/>
      <name val="Arial"/>
      <family val="2"/>
      <scheme val="minor"/>
    </font>
    <font>
      <b/>
      <sz val="10"/>
      <color rgb="FF4F81BD"/>
      <name val="Arial"/>
      <family val="2"/>
    </font>
    <font>
      <b/>
      <vertAlign val="superscript"/>
      <sz val="10"/>
      <color theme="1"/>
      <name val="Arial"/>
      <family val="2"/>
    </font>
    <font>
      <b/>
      <vertAlign val="superscript"/>
      <sz val="10"/>
      <color rgb="FFE22526"/>
      <name val="Arial"/>
      <family val="2"/>
    </font>
    <font>
      <sz val="9.1999999999999993"/>
      <color rgb="FFE22526"/>
      <name val="Arial"/>
      <family val="2"/>
    </font>
    <font>
      <b/>
      <u/>
      <sz val="12"/>
      <color theme="1"/>
      <name val="Arial"/>
      <family val="2"/>
    </font>
    <font>
      <sz val="10"/>
      <color theme="0"/>
      <name val="Arial"/>
      <family val="2"/>
      <scheme val="minor"/>
    </font>
    <font>
      <sz val="1"/>
      <color theme="1"/>
      <name val="Arial"/>
      <family val="2"/>
      <scheme val="minor"/>
    </font>
    <font>
      <sz val="1"/>
      <name val="Arial"/>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theme="0" tint="-0.499984740745262"/>
      </bottom>
      <diagonal/>
    </border>
    <border>
      <left/>
      <right/>
      <top/>
      <bottom style="thin">
        <color theme="0" tint="-0.14993743705557422"/>
      </bottom>
      <diagonal/>
    </border>
  </borders>
  <cellStyleXfs count="11">
    <xf numFmtId="0" fontId="0" fillId="0" borderId="0"/>
    <xf numFmtId="0" fontId="6" fillId="0" borderId="0"/>
    <xf numFmtId="0" fontId="7" fillId="0" borderId="0"/>
    <xf numFmtId="0" fontId="7" fillId="0" borderId="0"/>
    <xf numFmtId="0" fontId="7" fillId="0" borderId="0"/>
    <xf numFmtId="0" fontId="9" fillId="0" borderId="0"/>
    <xf numFmtId="0" fontId="8" fillId="0" borderId="0"/>
    <xf numFmtId="0" fontId="14" fillId="0" borderId="0" applyNumberFormat="0" applyFill="0" applyBorder="0" applyAlignment="0" applyProtection="0"/>
    <xf numFmtId="0" fontId="8" fillId="0" borderId="0"/>
    <xf numFmtId="168" fontId="1" fillId="0" borderId="0"/>
    <xf numFmtId="164" fontId="8" fillId="0" borderId="0" applyFont="0" applyFill="0" applyBorder="0" applyAlignment="0" applyProtection="0"/>
  </cellStyleXfs>
  <cellXfs count="52">
    <xf numFmtId="0" fontId="0" fillId="0" borderId="0" xfId="0"/>
    <xf numFmtId="0" fontId="10"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11" fillId="0" borderId="1" xfId="0" applyFont="1" applyBorder="1" applyAlignment="1">
      <alignment horizontal="right" vertical="center"/>
    </xf>
    <xf numFmtId="49" fontId="6" fillId="0" borderId="3" xfId="0" applyNumberFormat="1" applyFont="1" applyBorder="1" applyAlignment="1">
      <alignment horizontal="left" vertical="center"/>
    </xf>
    <xf numFmtId="0" fontId="11" fillId="0" borderId="2" xfId="0" applyFont="1" applyBorder="1" applyAlignment="1">
      <alignment vertical="center"/>
    </xf>
    <xf numFmtId="165" fontId="12" fillId="0" borderId="2" xfId="0" applyNumberFormat="1" applyFont="1" applyBorder="1" applyAlignment="1">
      <alignment horizontal="left" vertical="center"/>
    </xf>
    <xf numFmtId="1" fontId="15" fillId="0" borderId="0" xfId="0" applyNumberFormat="1" applyFont="1" applyAlignment="1">
      <alignment horizontal="left" vertical="center"/>
    </xf>
    <xf numFmtId="37" fontId="7" fillId="0" borderId="3" xfId="0" applyNumberFormat="1" applyFont="1" applyBorder="1" applyAlignment="1">
      <alignment horizontal="left" vertical="center"/>
    </xf>
    <xf numFmtId="37" fontId="15" fillId="0" borderId="0" xfId="0" applyNumberFormat="1" applyFont="1" applyAlignment="1">
      <alignment horizontal="left" vertical="center"/>
    </xf>
    <xf numFmtId="37" fontId="12" fillId="0" borderId="2" xfId="0" applyNumberFormat="1" applyFont="1" applyBorder="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37" fontId="17" fillId="0" borderId="2" xfId="0" applyNumberFormat="1" applyFont="1" applyBorder="1" applyAlignment="1">
      <alignment horizontal="right" vertical="center"/>
    </xf>
    <xf numFmtId="166" fontId="7" fillId="0" borderId="3" xfId="0" applyNumberFormat="1" applyFont="1" applyBorder="1" applyAlignment="1">
      <alignment horizontal="right" vertical="center"/>
    </xf>
    <xf numFmtId="0" fontId="5" fillId="0" borderId="0" xfId="0" applyFont="1" applyAlignment="1">
      <alignment vertical="center"/>
    </xf>
    <xf numFmtId="0" fontId="4" fillId="0" borderId="3" xfId="0" applyFont="1" applyBorder="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1" fillId="0" borderId="0" xfId="0" applyFont="1" applyAlignment="1">
      <alignment vertical="center"/>
    </xf>
    <xf numFmtId="0" fontId="4" fillId="0" borderId="0" xfId="0" applyFont="1" applyAlignment="1">
      <alignment horizontal="left" vertical="center" indent="1"/>
    </xf>
    <xf numFmtId="0" fontId="3" fillId="0" borderId="0" xfId="0" applyFont="1" applyAlignment="1">
      <alignment horizontal="left" vertical="center" indent="1"/>
    </xf>
    <xf numFmtId="0" fontId="14" fillId="0" borderId="0" xfId="7"/>
    <xf numFmtId="0" fontId="2" fillId="0" borderId="3" xfId="0" applyFont="1" applyBorder="1" applyAlignment="1">
      <alignment horizontal="left" vertical="center" indent="1"/>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vertical="center"/>
    </xf>
    <xf numFmtId="167" fontId="7" fillId="0" borderId="3" xfId="8" applyNumberFormat="1" applyFont="1" applyBorder="1" applyAlignment="1">
      <alignment horizontal="right" vertical="center"/>
    </xf>
    <xf numFmtId="168" fontId="7" fillId="0" borderId="0" xfId="9" applyFont="1" applyAlignment="1">
      <alignment vertical="center"/>
    </xf>
    <xf numFmtId="168" fontId="7" fillId="0" borderId="0" xfId="9" applyFont="1" applyAlignment="1">
      <alignment horizontal="left" vertical="center"/>
    </xf>
    <xf numFmtId="39" fontId="7" fillId="0" borderId="0" xfId="10" applyNumberFormat="1" applyFont="1" applyAlignment="1">
      <alignment horizontal="center" vertical="center"/>
    </xf>
    <xf numFmtId="0" fontId="1" fillId="0" borderId="0" xfId="8" applyFont="1" applyAlignment="1">
      <alignment vertical="center"/>
    </xf>
    <xf numFmtId="167" fontId="1" fillId="0" borderId="0" xfId="8" applyNumberFormat="1" applyFont="1" applyAlignment="1">
      <alignment vertical="center"/>
    </xf>
    <xf numFmtId="169" fontId="7" fillId="0" borderId="3" xfId="0" applyNumberFormat="1" applyFont="1" applyBorder="1" applyAlignment="1">
      <alignment horizontal="right" vertical="center"/>
    </xf>
    <xf numFmtId="0" fontId="11" fillId="0" borderId="0" xfId="0" applyFont="1" applyAlignment="1">
      <alignment horizontal="right" vertical="center"/>
    </xf>
    <xf numFmtId="170" fontId="15" fillId="0" borderId="0" xfId="0" applyNumberFormat="1" applyFont="1" applyAlignment="1">
      <alignment vertical="center"/>
    </xf>
    <xf numFmtId="0" fontId="23" fillId="0" borderId="0" xfId="0" applyFont="1" applyAlignment="1">
      <alignment vertical="center"/>
    </xf>
    <xf numFmtId="0" fontId="24" fillId="0" borderId="0" xfId="0" applyFont="1" applyAlignment="1">
      <alignment vertical="center"/>
    </xf>
    <xf numFmtId="49" fontId="15" fillId="0" borderId="0" xfId="0" applyNumberFormat="1" applyFont="1" applyAlignment="1">
      <alignment vertical="center"/>
    </xf>
    <xf numFmtId="0" fontId="1" fillId="0" borderId="3" xfId="8" applyFont="1" applyBorder="1" applyAlignment="1">
      <alignment horizontal="left" vertical="center"/>
    </xf>
    <xf numFmtId="0" fontId="7" fillId="0" borderId="3" xfId="8" applyFont="1" applyBorder="1" applyAlignment="1">
      <alignment horizontal="left" vertical="center"/>
    </xf>
    <xf numFmtId="0" fontId="7" fillId="0" borderId="3" xfId="8" applyFont="1" applyBorder="1" applyAlignment="1">
      <alignment horizontal="right" vertical="center"/>
    </xf>
    <xf numFmtId="0" fontId="1" fillId="0" borderId="0" xfId="8" applyFont="1" applyAlignment="1">
      <alignment horizontal="left" vertical="center"/>
    </xf>
    <xf numFmtId="167" fontId="7" fillId="0" borderId="0" xfId="8" applyNumberFormat="1" applyFont="1" applyAlignment="1">
      <alignment vertical="center"/>
    </xf>
    <xf numFmtId="0" fontId="7" fillId="0" borderId="3" xfId="8" quotePrefix="1" applyFont="1" applyBorder="1" applyAlignment="1">
      <alignment horizontal="left" vertical="center"/>
    </xf>
    <xf numFmtId="0" fontId="16" fillId="0" borderId="0" xfId="0" applyFont="1" applyAlignment="1">
      <alignment horizontal="left" vertical="center"/>
    </xf>
    <xf numFmtId="0" fontId="7" fillId="0" borderId="0" xfId="0" applyFont="1" applyAlignment="1">
      <alignment horizontal="left" vertical="center" wrapText="1"/>
    </xf>
    <xf numFmtId="0" fontId="0" fillId="0" borderId="0" xfId="0" applyAlignment="1">
      <alignment horizontal="left" vertical="center" wrapText="1"/>
    </xf>
  </cellXfs>
  <cellStyles count="11">
    <cellStyle name="Comma 7" xfId="10" xr:uid="{00000000-0005-0000-0000-000000000000}"/>
    <cellStyle name="Hyperlink" xfId="7" builtinId="8"/>
    <cellStyle name="Normal" xfId="0" builtinId="0"/>
    <cellStyle name="Normal 14" xfId="8" xr:uid="{00000000-0005-0000-0000-000003000000}"/>
    <cellStyle name="Normal 2" xfId="1" xr:uid="{00000000-0005-0000-0000-000004000000}"/>
    <cellStyle name="Normal 2 2" xfId="3" xr:uid="{00000000-0005-0000-0000-000005000000}"/>
    <cellStyle name="Normal 3" xfId="2" xr:uid="{00000000-0005-0000-0000-000006000000}"/>
    <cellStyle name="Normal 4" xfId="6" xr:uid="{00000000-0005-0000-0000-000007000000}"/>
    <cellStyle name="Normal 5" xfId="5" xr:uid="{00000000-0005-0000-0000-000008000000}"/>
    <cellStyle name="Normal 6" xfId="4" xr:uid="{00000000-0005-0000-0000-000009000000}"/>
    <cellStyle name="Normal 8 2" xfId="9" xr:uid="{00000000-0005-0000-0000-00000A000000}"/>
  </cellStyles>
  <dxfs count="0"/>
  <tableStyles count="0" defaultTableStyle="TableStyleMedium2" defaultPivotStyle="PivotStyleLight16"/>
  <colors>
    <mruColors>
      <color rgb="FF339933"/>
      <color rgb="FFFFDD00"/>
      <color rgb="FFDE211B"/>
      <color rgb="FF006600"/>
      <color rgb="FF377E0C"/>
      <color rgb="FFE22526"/>
      <color rgb="FFC0C0C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chemeClr val="bg1">
                <a:lumMod val="85000"/>
              </a:schemeClr>
            </a:solidFill>
          </c:spPr>
          <c:dPt>
            <c:idx val="0"/>
            <c:bubble3D val="0"/>
            <c:explosion val="1"/>
            <c:spPr>
              <a:solidFill>
                <a:srgbClr val="339933"/>
              </a:solidFill>
            </c:spPr>
            <c:extLst>
              <c:ext xmlns:c16="http://schemas.microsoft.com/office/drawing/2014/chart" uri="{C3380CC4-5D6E-409C-BE32-E72D297353CC}">
                <c16:uniqueId val="{00000001-FC6F-4CC8-AEE0-149393D2739E}"/>
              </c:ext>
            </c:extLst>
          </c:dPt>
          <c:dPt>
            <c:idx val="1"/>
            <c:bubble3D val="0"/>
            <c:extLst>
              <c:ext xmlns:c16="http://schemas.microsoft.com/office/drawing/2014/chart" uri="{C3380CC4-5D6E-409C-BE32-E72D297353CC}">
                <c16:uniqueId val="{00000003-FC6F-4CC8-AEE0-149393D2739E}"/>
              </c:ext>
            </c:extLst>
          </c:dPt>
          <c:dPt>
            <c:idx val="2"/>
            <c:bubble3D val="0"/>
            <c:spPr>
              <a:solidFill>
                <a:srgbClr val="C00000"/>
              </a:solidFill>
            </c:spPr>
            <c:extLst>
              <c:ext xmlns:c16="http://schemas.microsoft.com/office/drawing/2014/chart" uri="{C3380CC4-5D6E-409C-BE32-E72D297353CC}">
                <c16:uniqueId val="{00000005-FC6F-4CC8-AEE0-149393D2739E}"/>
              </c:ext>
            </c:extLst>
          </c:dPt>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0"/>
              <c:showCatName val="1"/>
              <c:showSerName val="0"/>
              <c:showPercent val="1"/>
              <c:showBubbleSize val="0"/>
              <c:extLst>
                <c:ext xmlns:c16="http://schemas.microsoft.com/office/drawing/2014/chart" uri="{C3380CC4-5D6E-409C-BE32-E72D297353CC}">
                  <c16:uniqueId val="{00000001-FC6F-4CC8-AEE0-149393D2739E}"/>
                </c:ext>
              </c:extLst>
            </c:dLbl>
            <c:dLbl>
              <c:idx val="2"/>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0"/>
              <c:showCatName val="1"/>
              <c:showSerName val="0"/>
              <c:showPercent val="1"/>
              <c:showBubbleSize val="0"/>
              <c:extLst>
                <c:ext xmlns:c16="http://schemas.microsoft.com/office/drawing/2014/chart" uri="{C3380CC4-5D6E-409C-BE32-E72D297353CC}">
                  <c16:uniqueId val="{00000005-FC6F-4CC8-AEE0-149393D2739E}"/>
                </c:ext>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('Recommendation Summary'!$C$9,'Recommendation Summary'!$C$11,'Recommendation Summary'!$C$13)</c:f>
              <c:strCache>
                <c:ptCount val="3"/>
                <c:pt idx="0">
                  <c:v>Buy</c:v>
                </c:pt>
                <c:pt idx="1">
                  <c:v>Hold</c:v>
                </c:pt>
                <c:pt idx="2">
                  <c:v>Sell</c:v>
                </c:pt>
              </c:strCache>
            </c:strRef>
          </c:cat>
          <c:val>
            <c:numRef>
              <c:f>('Recommendation Summary'!$B$9,'Recommendation Summary'!$B$11,'Recommendation Summary'!$B$13)</c:f>
              <c:numCache>
                <c:formatCode>#,##0_);\(#,##0\)</c:formatCode>
                <c:ptCount val="3"/>
                <c:pt idx="0">
                  <c:v>11</c:v>
                </c:pt>
                <c:pt idx="1">
                  <c:v>5</c:v>
                </c:pt>
                <c:pt idx="2">
                  <c:v>1</c:v>
                </c:pt>
              </c:numCache>
            </c:numRef>
          </c:val>
          <c:extLst>
            <c:ext xmlns:c16="http://schemas.microsoft.com/office/drawing/2014/chart" uri="{C3380CC4-5D6E-409C-BE32-E72D297353CC}">
              <c16:uniqueId val="{00000006-FC6F-4CC8-AEE0-149393D2739E}"/>
            </c:ext>
          </c:extLst>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579142</xdr:colOff>
      <xdr:row>0</xdr:row>
      <xdr:rowOff>67235</xdr:rowOff>
    </xdr:from>
    <xdr:to>
      <xdr:col>11</xdr:col>
      <xdr:colOff>278368</xdr:colOff>
      <xdr:row>10</xdr:row>
      <xdr:rowOff>147404</xdr:rowOff>
    </xdr:to>
    <xdr:pic>
      <xdr:nvPicPr>
        <xdr:cNvPr id="3" name="irc_mi" descr="Risultati immagini per pirelli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4165" y="67235"/>
          <a:ext cx="6280135" cy="1725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1</xdr:row>
      <xdr:rowOff>158047</xdr:rowOff>
    </xdr:from>
    <xdr:to>
      <xdr:col>6</xdr:col>
      <xdr:colOff>0</xdr:colOff>
      <xdr:row>17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3:R26"/>
  <sheetViews>
    <sheetView showGridLines="0" tabSelected="1" zoomScale="90" zoomScaleNormal="90" zoomScaleSheetLayoutView="100" workbookViewId="0"/>
  </sheetViews>
  <sheetFormatPr defaultColWidth="8.58203125" defaultRowHeight="12.75" customHeight="1" x14ac:dyDescent="0.3"/>
  <cols>
    <col min="1" max="1" width="4.58203125" style="15" customWidth="1"/>
    <col min="2" max="15" width="8.58203125" style="15"/>
    <col min="16" max="16" width="4.58203125" style="15" customWidth="1"/>
    <col min="17" max="16384" width="8.58203125" style="15"/>
  </cols>
  <sheetData>
    <row r="13" spans="3:3" ht="25.5" customHeight="1" x14ac:dyDescent="0.3">
      <c r="C13" s="14" t="s">
        <v>32</v>
      </c>
    </row>
    <row r="14" spans="3:3" ht="12.75" customHeight="1" x14ac:dyDescent="0.3">
      <c r="C14" s="16" t="s">
        <v>49</v>
      </c>
    </row>
    <row r="17" spans="2:18" ht="12.75" customHeight="1" x14ac:dyDescent="0.3">
      <c r="C17" s="26" t="s">
        <v>6</v>
      </c>
    </row>
    <row r="18" spans="2:18" ht="12.75" customHeight="1" x14ac:dyDescent="0.3">
      <c r="C18" s="26" t="s">
        <v>2</v>
      </c>
    </row>
    <row r="19" spans="2:18" ht="12.75" customHeight="1" x14ac:dyDescent="0.3">
      <c r="B19" s="16"/>
      <c r="C19" s="26" t="s">
        <v>31</v>
      </c>
    </row>
    <row r="20" spans="2:18" ht="12.75" customHeight="1" x14ac:dyDescent="0.3">
      <c r="B20" s="16"/>
    </row>
    <row r="21" spans="2:18" ht="25.5" customHeight="1" x14ac:dyDescent="0.3">
      <c r="B21" s="21" t="s">
        <v>26</v>
      </c>
    </row>
    <row r="22" spans="2:18" ht="45.75" customHeight="1" x14ac:dyDescent="0.3">
      <c r="B22" s="50" t="s">
        <v>29</v>
      </c>
      <c r="C22" s="50"/>
      <c r="D22" s="50"/>
      <c r="E22" s="50"/>
      <c r="F22" s="50"/>
      <c r="G22" s="50"/>
      <c r="H22" s="50"/>
      <c r="I22" s="50"/>
      <c r="J22" s="50"/>
      <c r="K22" s="50"/>
      <c r="L22" s="50"/>
      <c r="M22" s="50"/>
      <c r="N22" s="50"/>
      <c r="O22" s="50"/>
      <c r="P22" s="50"/>
      <c r="Q22" s="16"/>
      <c r="R22" s="16"/>
    </row>
    <row r="23" spans="2:18" ht="16.5" customHeight="1" x14ac:dyDescent="0.3">
      <c r="B23" s="50" t="s">
        <v>21</v>
      </c>
      <c r="C23" s="50"/>
      <c r="D23" s="50"/>
      <c r="E23" s="50"/>
      <c r="F23" s="50"/>
      <c r="G23" s="50"/>
      <c r="H23" s="50"/>
      <c r="I23" s="50"/>
      <c r="J23" s="50"/>
      <c r="K23" s="50"/>
      <c r="L23" s="50"/>
      <c r="M23" s="50"/>
      <c r="N23" s="50"/>
      <c r="O23" s="50"/>
      <c r="P23" s="50"/>
      <c r="Q23" s="28"/>
      <c r="R23" s="28"/>
    </row>
    <row r="24" spans="2:18" ht="16.5" customHeight="1" x14ac:dyDescent="0.3">
      <c r="B24" s="50" t="s">
        <v>20</v>
      </c>
      <c r="C24" s="50"/>
      <c r="D24" s="50"/>
      <c r="E24" s="50"/>
      <c r="F24" s="50"/>
      <c r="G24" s="50"/>
      <c r="H24" s="50"/>
      <c r="I24" s="50"/>
      <c r="J24" s="50"/>
      <c r="K24" s="50"/>
      <c r="L24" s="50"/>
      <c r="M24" s="50"/>
      <c r="N24" s="50"/>
      <c r="O24" s="50"/>
      <c r="P24" s="50"/>
      <c r="Q24" s="28"/>
      <c r="R24" s="28"/>
    </row>
    <row r="25" spans="2:18" ht="33" customHeight="1" x14ac:dyDescent="0.3">
      <c r="B25" s="50" t="s">
        <v>28</v>
      </c>
      <c r="C25" s="50"/>
      <c r="D25" s="50"/>
      <c r="E25" s="50"/>
      <c r="F25" s="50"/>
      <c r="G25" s="50"/>
      <c r="H25" s="50"/>
      <c r="I25" s="50"/>
      <c r="J25" s="50"/>
      <c r="K25" s="50"/>
      <c r="L25" s="50"/>
      <c r="M25" s="50"/>
      <c r="N25" s="50"/>
      <c r="O25" s="50"/>
      <c r="P25" s="50"/>
      <c r="Q25" s="28"/>
      <c r="R25" s="28"/>
    </row>
    <row r="26" spans="2:18" ht="12.75" customHeight="1" x14ac:dyDescent="0.3">
      <c r="B26" s="50"/>
      <c r="C26" s="50"/>
      <c r="D26" s="50"/>
      <c r="E26" s="50"/>
      <c r="F26" s="50"/>
      <c r="G26" s="50"/>
      <c r="H26" s="50"/>
      <c r="I26" s="50"/>
      <c r="J26" s="50"/>
      <c r="K26" s="50"/>
      <c r="L26" s="50"/>
      <c r="M26" s="50"/>
      <c r="N26" s="50"/>
      <c r="O26" s="50"/>
      <c r="P26" s="50"/>
      <c r="Q26" s="51"/>
      <c r="R26" s="51"/>
    </row>
  </sheetData>
  <mergeCells count="5">
    <mergeCell ref="B26:R26"/>
    <mergeCell ref="B22:P22"/>
    <mergeCell ref="B23:P23"/>
    <mergeCell ref="B24:P24"/>
    <mergeCell ref="B25:P25"/>
  </mergeCells>
  <hyperlinks>
    <hyperlink ref="C17" location="'Recommendation Summary'!A1" display="Recommendation Summary" xr:uid="{00000000-0004-0000-0000-000000000000}"/>
    <hyperlink ref="C18" location="'Analyst Recommendation'!A1" display="Analyst Recommendation" xr:uid="{00000000-0004-0000-0000-000001000000}"/>
    <hyperlink ref="C19" location="'Consensus Estimate (FY)'!A1" display="Consensus Estimate FY" xr:uid="{00000000-0004-0000-0000-000002000000}"/>
  </hyperlink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5"/>
  <sheetViews>
    <sheetView showGridLines="0" zoomScale="90" zoomScaleNormal="90" zoomScaleSheetLayoutView="100" workbookViewId="0">
      <selection activeCell="K14" sqref="K14"/>
    </sheetView>
  </sheetViews>
  <sheetFormatPr defaultColWidth="9" defaultRowHeight="12.5" x14ac:dyDescent="0.3"/>
  <cols>
    <col min="1" max="1" width="43.75" style="3" customWidth="1"/>
    <col min="2" max="2" width="12.5" style="2" customWidth="1"/>
    <col min="3" max="16384" width="9" style="3"/>
  </cols>
  <sheetData>
    <row r="1" spans="1:3" ht="25" x14ac:dyDescent="0.3">
      <c r="A1" s="1" t="s">
        <v>6</v>
      </c>
    </row>
    <row r="4" spans="1:3" ht="13.5" thickBot="1" x14ac:dyDescent="0.35">
      <c r="A4" s="4" t="s">
        <v>8</v>
      </c>
      <c r="B4" s="5" t="s">
        <v>9</v>
      </c>
    </row>
    <row r="6" spans="1:3" ht="13" x14ac:dyDescent="0.3">
      <c r="A6" s="8" t="s">
        <v>13</v>
      </c>
      <c r="B6" s="9">
        <v>7.0988235294117645</v>
      </c>
    </row>
    <row r="8" spans="1:3" x14ac:dyDescent="0.3">
      <c r="B8" s="10"/>
    </row>
    <row r="9" spans="1:3" x14ac:dyDescent="0.3">
      <c r="A9" s="7" t="s">
        <v>10</v>
      </c>
      <c r="B9" s="11">
        <v>11</v>
      </c>
      <c r="C9" s="22" t="s">
        <v>15</v>
      </c>
    </row>
    <row r="10" spans="1:3" x14ac:dyDescent="0.3">
      <c r="B10" s="12"/>
    </row>
    <row r="11" spans="1:3" x14ac:dyDescent="0.3">
      <c r="A11" s="7" t="s">
        <v>12</v>
      </c>
      <c r="B11" s="11">
        <v>5</v>
      </c>
      <c r="C11" s="22" t="s">
        <v>7</v>
      </c>
    </row>
    <row r="12" spans="1:3" x14ac:dyDescent="0.3">
      <c r="B12" s="12"/>
    </row>
    <row r="13" spans="1:3" x14ac:dyDescent="0.3">
      <c r="A13" s="7" t="s">
        <v>36</v>
      </c>
      <c r="B13" s="11">
        <v>1</v>
      </c>
      <c r="C13" s="22" t="s">
        <v>37</v>
      </c>
    </row>
    <row r="14" spans="1:3" x14ac:dyDescent="0.3">
      <c r="B14" s="12"/>
    </row>
    <row r="15" spans="1:3" ht="13" x14ac:dyDescent="0.3">
      <c r="A15" s="8" t="s">
        <v>11</v>
      </c>
      <c r="B15" s="13">
        <f>IFERROR(B9+B11+B13,"")</f>
        <v>17</v>
      </c>
    </row>
  </sheetData>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8"/>
  <sheetViews>
    <sheetView showGridLines="0" zoomScale="90" zoomScaleNormal="90" zoomScaleSheetLayoutView="100" workbookViewId="0">
      <selection activeCell="L15" sqref="L15"/>
    </sheetView>
  </sheetViews>
  <sheetFormatPr defaultColWidth="9" defaultRowHeight="12.5" x14ac:dyDescent="0.3"/>
  <cols>
    <col min="1" max="1" width="28.08203125" style="30" customWidth="1"/>
    <col min="2" max="2" width="26" style="29" customWidth="1"/>
    <col min="3" max="3" width="15.58203125" style="30" customWidth="1"/>
    <col min="4" max="4" width="9.25" style="30" customWidth="1"/>
    <col min="5" max="16384" width="9" style="30"/>
  </cols>
  <sheetData>
    <row r="1" spans="1:9" ht="25" x14ac:dyDescent="0.3">
      <c r="A1" s="1" t="s">
        <v>2</v>
      </c>
    </row>
    <row r="4" spans="1:9" ht="13.5" thickBot="1" x14ac:dyDescent="0.35">
      <c r="A4" s="4" t="s">
        <v>3</v>
      </c>
      <c r="B4" s="5" t="s">
        <v>4</v>
      </c>
      <c r="C4" s="6" t="s">
        <v>14</v>
      </c>
      <c r="D4" s="6" t="s">
        <v>5</v>
      </c>
    </row>
    <row r="6" spans="1:9" s="35" customFormat="1" x14ac:dyDescent="0.3">
      <c r="A6" s="43" t="s">
        <v>50</v>
      </c>
      <c r="B6" s="44" t="s">
        <v>51</v>
      </c>
      <c r="C6" s="45" t="s">
        <v>52</v>
      </c>
      <c r="D6" s="31">
        <v>46209</v>
      </c>
      <c r="E6" s="32"/>
      <c r="F6" s="32"/>
      <c r="G6" s="32"/>
      <c r="H6" s="33"/>
      <c r="I6" s="34"/>
    </row>
    <row r="7" spans="1:9" s="35" customFormat="1" x14ac:dyDescent="0.3">
      <c r="B7" s="46"/>
      <c r="D7" s="36"/>
    </row>
    <row r="8" spans="1:9" s="35" customFormat="1" x14ac:dyDescent="0.3">
      <c r="A8" s="43" t="s">
        <v>53</v>
      </c>
      <c r="B8" s="44" t="s">
        <v>54</v>
      </c>
      <c r="C8" s="45" t="s">
        <v>55</v>
      </c>
      <c r="D8" s="31">
        <v>46199</v>
      </c>
      <c r="E8" s="32"/>
      <c r="F8" s="32"/>
      <c r="G8" s="32"/>
      <c r="H8" s="33"/>
      <c r="I8" s="34"/>
    </row>
    <row r="9" spans="1:9" s="35" customFormat="1" x14ac:dyDescent="0.3">
      <c r="B9" s="46"/>
      <c r="D9" s="36"/>
    </row>
    <row r="10" spans="1:9" s="35" customFormat="1" x14ac:dyDescent="0.3">
      <c r="A10" s="43" t="s">
        <v>56</v>
      </c>
      <c r="B10" s="44" t="s">
        <v>57</v>
      </c>
      <c r="C10" s="45" t="s">
        <v>15</v>
      </c>
      <c r="D10" s="31">
        <v>46150</v>
      </c>
      <c r="E10" s="32"/>
      <c r="F10" s="32"/>
      <c r="G10" s="32"/>
      <c r="H10" s="33"/>
      <c r="I10" s="34"/>
    </row>
    <row r="11" spans="1:9" s="35" customFormat="1" x14ac:dyDescent="0.3">
      <c r="B11" s="46"/>
      <c r="D11" s="47"/>
    </row>
    <row r="12" spans="1:9" s="35" customFormat="1" x14ac:dyDescent="0.3">
      <c r="A12" s="43" t="s">
        <v>58</v>
      </c>
      <c r="B12" s="44" t="s">
        <v>59</v>
      </c>
      <c r="C12" s="45" t="s">
        <v>15</v>
      </c>
      <c r="D12" s="31">
        <v>46212</v>
      </c>
      <c r="E12" s="32"/>
      <c r="F12" s="32"/>
      <c r="G12" s="32"/>
      <c r="H12" s="33"/>
      <c r="I12" s="34"/>
    </row>
    <row r="13" spans="1:9" s="35" customFormat="1" x14ac:dyDescent="0.3">
      <c r="B13" s="46"/>
      <c r="D13" s="47"/>
    </row>
    <row r="14" spans="1:9" s="35" customFormat="1" x14ac:dyDescent="0.3">
      <c r="A14" s="43" t="s">
        <v>60</v>
      </c>
      <c r="B14" s="44" t="s">
        <v>61</v>
      </c>
      <c r="C14" s="45" t="s">
        <v>62</v>
      </c>
      <c r="D14" s="31">
        <v>46213</v>
      </c>
      <c r="E14" s="32"/>
      <c r="F14" s="32"/>
      <c r="G14" s="32"/>
      <c r="H14" s="33"/>
      <c r="I14" s="34"/>
    </row>
    <row r="15" spans="1:9" s="35" customFormat="1" x14ac:dyDescent="0.3">
      <c r="B15" s="46"/>
      <c r="D15" s="47"/>
    </row>
    <row r="16" spans="1:9" s="35" customFormat="1" x14ac:dyDescent="0.3">
      <c r="A16" s="43" t="s">
        <v>63</v>
      </c>
      <c r="B16" s="44" t="s">
        <v>64</v>
      </c>
      <c r="C16" s="45" t="s">
        <v>7</v>
      </c>
      <c r="D16" s="31">
        <v>46212</v>
      </c>
      <c r="E16" s="32"/>
      <c r="F16" s="32"/>
      <c r="G16" s="32"/>
      <c r="H16" s="33"/>
      <c r="I16" s="34"/>
    </row>
    <row r="17" spans="1:9" s="35" customFormat="1" x14ac:dyDescent="0.3">
      <c r="B17" s="46"/>
      <c r="D17" s="47"/>
    </row>
    <row r="18" spans="1:9" s="35" customFormat="1" x14ac:dyDescent="0.3">
      <c r="A18" s="43" t="s">
        <v>65</v>
      </c>
      <c r="B18" s="44" t="s">
        <v>66</v>
      </c>
      <c r="C18" s="45" t="s">
        <v>15</v>
      </c>
      <c r="D18" s="31">
        <v>46212</v>
      </c>
      <c r="E18" s="32"/>
      <c r="F18" s="32"/>
      <c r="G18" s="32"/>
      <c r="H18" s="33"/>
      <c r="I18" s="34"/>
    </row>
    <row r="19" spans="1:9" s="35" customFormat="1" x14ac:dyDescent="0.3">
      <c r="B19" s="46"/>
      <c r="D19" s="47"/>
    </row>
    <row r="20" spans="1:9" s="35" customFormat="1" x14ac:dyDescent="0.3">
      <c r="A20" s="43" t="s">
        <v>67</v>
      </c>
      <c r="B20" s="44" t="s">
        <v>68</v>
      </c>
      <c r="C20" s="45" t="s">
        <v>69</v>
      </c>
      <c r="D20" s="31">
        <v>46209</v>
      </c>
      <c r="E20" s="32"/>
      <c r="F20" s="32"/>
      <c r="G20" s="32"/>
      <c r="H20" s="33"/>
      <c r="I20" s="34"/>
    </row>
    <row r="21" spans="1:9" s="35" customFormat="1" x14ac:dyDescent="0.3">
      <c r="B21" s="46"/>
      <c r="D21" s="47"/>
    </row>
    <row r="22" spans="1:9" s="35" customFormat="1" x14ac:dyDescent="0.3">
      <c r="A22" s="43" t="s">
        <v>70</v>
      </c>
      <c r="B22" s="44" t="s">
        <v>71</v>
      </c>
      <c r="C22" s="45" t="s">
        <v>62</v>
      </c>
      <c r="D22" s="31">
        <v>46213</v>
      </c>
      <c r="E22" s="32"/>
      <c r="F22" s="32"/>
      <c r="G22" s="32"/>
      <c r="H22" s="33"/>
      <c r="I22" s="34"/>
    </row>
    <row r="23" spans="1:9" s="35" customFormat="1" x14ac:dyDescent="0.3">
      <c r="B23" s="46"/>
      <c r="D23" s="47"/>
    </row>
    <row r="24" spans="1:9" s="35" customFormat="1" x14ac:dyDescent="0.3">
      <c r="A24" s="43" t="s">
        <v>72</v>
      </c>
      <c r="B24" s="44" t="s">
        <v>73</v>
      </c>
      <c r="C24" s="45" t="s">
        <v>15</v>
      </c>
      <c r="D24" s="31">
        <v>46213</v>
      </c>
      <c r="E24" s="32"/>
      <c r="F24" s="32"/>
      <c r="G24" s="32"/>
      <c r="H24" s="33"/>
      <c r="I24" s="34"/>
    </row>
    <row r="25" spans="1:9" s="35" customFormat="1" x14ac:dyDescent="0.3">
      <c r="B25" s="46"/>
      <c r="D25" s="47"/>
    </row>
    <row r="26" spans="1:9" s="35" customFormat="1" x14ac:dyDescent="0.3">
      <c r="A26" s="43" t="s">
        <v>74</v>
      </c>
      <c r="B26" s="44" t="s">
        <v>75</v>
      </c>
      <c r="C26" s="45" t="s">
        <v>7</v>
      </c>
      <c r="D26" s="31">
        <v>46190</v>
      </c>
      <c r="E26" s="32"/>
      <c r="F26" s="32"/>
      <c r="G26" s="32"/>
      <c r="H26" s="33"/>
      <c r="I26" s="34"/>
    </row>
    <row r="27" spans="1:9" s="35" customFormat="1" x14ac:dyDescent="0.3">
      <c r="B27" s="46"/>
      <c r="D27" s="47"/>
      <c r="E27" s="32"/>
      <c r="F27" s="32"/>
      <c r="G27" s="32"/>
      <c r="H27" s="33"/>
      <c r="I27" s="34"/>
    </row>
    <row r="28" spans="1:9" s="35" customFormat="1" x14ac:dyDescent="0.3">
      <c r="A28" s="43" t="s">
        <v>76</v>
      </c>
      <c r="B28" s="44" t="s">
        <v>77</v>
      </c>
      <c r="C28" s="45" t="s">
        <v>78</v>
      </c>
      <c r="D28" s="31">
        <v>46190</v>
      </c>
      <c r="E28" s="32"/>
      <c r="F28" s="32"/>
      <c r="G28" s="32"/>
      <c r="H28" s="33"/>
      <c r="I28" s="34"/>
    </row>
    <row r="29" spans="1:9" s="35" customFormat="1" x14ac:dyDescent="0.3">
      <c r="B29" s="46"/>
      <c r="D29" s="47"/>
    </row>
    <row r="30" spans="1:9" s="35" customFormat="1" x14ac:dyDescent="0.3">
      <c r="A30" s="43" t="s">
        <v>79</v>
      </c>
      <c r="B30" s="44" t="s">
        <v>80</v>
      </c>
      <c r="C30" s="45" t="s">
        <v>15</v>
      </c>
      <c r="D30" s="31">
        <v>46167</v>
      </c>
      <c r="E30" s="32"/>
      <c r="F30" s="32"/>
      <c r="G30" s="32"/>
      <c r="H30" s="33"/>
      <c r="I30" s="34"/>
    </row>
    <row r="31" spans="1:9" s="35" customFormat="1" x14ac:dyDescent="0.3">
      <c r="B31" s="46"/>
      <c r="D31" s="47"/>
    </row>
    <row r="32" spans="1:9" s="35" customFormat="1" x14ac:dyDescent="0.3">
      <c r="A32" s="43" t="s">
        <v>81</v>
      </c>
      <c r="B32" s="44" t="s">
        <v>82</v>
      </c>
      <c r="C32" s="45" t="s">
        <v>69</v>
      </c>
      <c r="D32" s="31">
        <v>46199</v>
      </c>
      <c r="E32" s="32"/>
      <c r="F32" s="32"/>
      <c r="G32" s="32"/>
      <c r="H32" s="33"/>
      <c r="I32" s="34"/>
    </row>
    <row r="33" spans="1:9" s="35" customFormat="1" x14ac:dyDescent="0.3">
      <c r="B33" s="46"/>
      <c r="D33" s="47"/>
    </row>
    <row r="34" spans="1:9" s="35" customFormat="1" x14ac:dyDescent="0.3">
      <c r="A34" s="43" t="s">
        <v>83</v>
      </c>
      <c r="B34" s="48" t="s">
        <v>84</v>
      </c>
      <c r="C34" s="45" t="s">
        <v>85</v>
      </c>
      <c r="D34" s="31">
        <v>46156</v>
      </c>
      <c r="E34" s="32"/>
      <c r="F34" s="32"/>
      <c r="G34" s="32"/>
      <c r="H34" s="33"/>
      <c r="I34" s="34"/>
    </row>
    <row r="35" spans="1:9" s="35" customFormat="1" x14ac:dyDescent="0.3">
      <c r="B35" s="46"/>
      <c r="D35" s="36"/>
    </row>
    <row r="36" spans="1:9" s="35" customFormat="1" x14ac:dyDescent="0.3">
      <c r="A36" s="43" t="s">
        <v>86</v>
      </c>
      <c r="B36" s="44" t="s">
        <v>87</v>
      </c>
      <c r="C36" s="45" t="s">
        <v>62</v>
      </c>
      <c r="D36" s="31">
        <v>46150</v>
      </c>
      <c r="E36" s="32"/>
      <c r="F36" s="32"/>
      <c r="G36" s="32"/>
      <c r="H36" s="33"/>
      <c r="I36" s="34"/>
    </row>
    <row r="37" spans="1:9" x14ac:dyDescent="0.3">
      <c r="A37" s="35"/>
      <c r="B37" s="46"/>
      <c r="C37" s="35"/>
      <c r="D37" s="36"/>
    </row>
    <row r="38" spans="1:9" x14ac:dyDescent="0.3">
      <c r="A38" s="43" t="s">
        <v>88</v>
      </c>
      <c r="B38" s="44" t="s">
        <v>89</v>
      </c>
      <c r="C38" s="45" t="s">
        <v>15</v>
      </c>
      <c r="D38" s="31">
        <v>46209</v>
      </c>
    </row>
  </sheetData>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showGridLines="0" zoomScaleNormal="100" zoomScaleSheetLayoutView="100" workbookViewId="0">
      <selection activeCell="E13" sqref="E13"/>
    </sheetView>
  </sheetViews>
  <sheetFormatPr defaultColWidth="9" defaultRowHeight="12.5" x14ac:dyDescent="0.3"/>
  <cols>
    <col min="1" max="1" width="43.75" style="3" customWidth="1"/>
    <col min="2" max="2" width="3.58203125" style="3" customWidth="1"/>
    <col min="3" max="5" width="11.58203125" style="3" customWidth="1"/>
    <col min="6" max="6" width="3.58203125" style="3" customWidth="1"/>
    <col min="7" max="7" width="9" style="3" customWidth="1"/>
    <col min="8" max="8" width="3.58203125" style="3" customWidth="1"/>
    <col min="9" max="16384" width="9" style="3"/>
  </cols>
  <sheetData>
    <row r="1" spans="1:9" ht="25" x14ac:dyDescent="0.3">
      <c r="A1" s="1" t="s">
        <v>30</v>
      </c>
      <c r="B1" s="1"/>
    </row>
    <row r="2" spans="1:9" ht="12.75" customHeight="1" x14ac:dyDescent="0.3">
      <c r="A2" s="3" t="s">
        <v>27</v>
      </c>
      <c r="C2" s="42"/>
      <c r="D2" s="42"/>
      <c r="E2" s="42"/>
    </row>
    <row r="3" spans="1:9" ht="12.75" customHeight="1" x14ac:dyDescent="0.3"/>
    <row r="4" spans="1:9" ht="12.75" customHeight="1" thickBot="1" x14ac:dyDescent="0.35">
      <c r="A4" s="4" t="s">
        <v>1</v>
      </c>
      <c r="B4" s="23"/>
      <c r="C4" s="6" t="s">
        <v>38</v>
      </c>
      <c r="D4" s="6" t="s">
        <v>41</v>
      </c>
      <c r="E4" s="6" t="s">
        <v>39</v>
      </c>
    </row>
    <row r="5" spans="1:9" ht="12.75" customHeight="1" x14ac:dyDescent="0.3">
      <c r="A5" s="23"/>
      <c r="B5" s="23"/>
      <c r="C5" s="38"/>
      <c r="D5" s="38"/>
      <c r="E5" s="38"/>
    </row>
    <row r="6" spans="1:9" ht="7.5" customHeight="1" x14ac:dyDescent="0.3">
      <c r="A6" s="40"/>
      <c r="B6" s="40"/>
      <c r="C6" s="41"/>
      <c r="D6" s="41"/>
      <c r="E6" s="41"/>
      <c r="F6" s="40"/>
      <c r="G6" s="40"/>
      <c r="H6" s="40"/>
      <c r="I6" s="40"/>
    </row>
    <row r="7" spans="1:9" ht="12.75" customHeight="1" x14ac:dyDescent="0.3">
      <c r="A7" s="8" t="s">
        <v>16</v>
      </c>
      <c r="B7" s="23"/>
      <c r="C7" s="17">
        <v>6773.32386707359</v>
      </c>
      <c r="D7" s="17">
        <v>6776.1559290915802</v>
      </c>
      <c r="E7" s="17">
        <v>6832.02</v>
      </c>
      <c r="G7" s="39"/>
      <c r="I7" s="39"/>
    </row>
    <row r="8" spans="1:9" s="15" customFormat="1" ht="12.75" customHeight="1" x14ac:dyDescent="0.3">
      <c r="A8" s="20" t="s">
        <v>19</v>
      </c>
      <c r="B8" s="24"/>
      <c r="C8" s="18">
        <v>1.8525031401429803E-2</v>
      </c>
      <c r="D8" s="18">
        <f t="shared" ref="D8:E8" si="0">IFERROR(D7/C7-1,"")</f>
        <v>4.181199767749888E-4</v>
      </c>
      <c r="E8" s="18">
        <f t="shared" si="0"/>
        <v>8.2442127207527083E-3</v>
      </c>
      <c r="G8" s="3"/>
      <c r="I8" s="3"/>
    </row>
    <row r="9" spans="1:9" ht="12.75" customHeight="1" x14ac:dyDescent="0.3">
      <c r="A9" s="40"/>
      <c r="B9" s="40"/>
      <c r="C9" s="41"/>
      <c r="D9" s="41"/>
      <c r="E9" s="41"/>
      <c r="F9" s="40"/>
      <c r="G9" s="40"/>
      <c r="H9" s="40"/>
      <c r="I9" s="40"/>
    </row>
    <row r="10" spans="1:9" ht="12.75" customHeight="1" x14ac:dyDescent="0.3">
      <c r="A10" s="8" t="s">
        <v>22</v>
      </c>
      <c r="B10" s="23"/>
      <c r="C10" s="17">
        <v>1519.5421395214244</v>
      </c>
      <c r="D10" s="17">
        <v>1548.2792637944899</v>
      </c>
      <c r="E10" s="17">
        <v>1557.31</v>
      </c>
      <c r="G10" s="39"/>
      <c r="I10" s="39"/>
    </row>
    <row r="11" spans="1:9" s="15" customFormat="1" ht="12.75" customHeight="1" x14ac:dyDescent="0.3">
      <c r="A11" s="20" t="s">
        <v>18</v>
      </c>
      <c r="B11" s="24"/>
      <c r="C11" s="18">
        <v>0.2243421648429077</v>
      </c>
      <c r="D11" s="18">
        <f t="shared" ref="D11" si="1">IFERROR(D10/D7,"")</f>
        <v>0.22848932049325701</v>
      </c>
      <c r="E11" s="18">
        <f t="shared" ref="E11" si="2">IFERROR(E10/E7,"")</f>
        <v>0.22794283389100148</v>
      </c>
      <c r="G11" s="3"/>
      <c r="I11" s="3"/>
    </row>
    <row r="12" spans="1:9" ht="12.75" customHeight="1" x14ac:dyDescent="0.3">
      <c r="A12" s="40"/>
      <c r="B12" s="40"/>
      <c r="C12" s="41"/>
      <c r="D12" s="41"/>
      <c r="E12" s="41"/>
      <c r="F12" s="40"/>
      <c r="G12" s="40"/>
      <c r="H12" s="40"/>
      <c r="I12" s="40"/>
    </row>
    <row r="13" spans="1:9" ht="12.75" customHeight="1" x14ac:dyDescent="0.3">
      <c r="A13" s="8" t="s">
        <v>23</v>
      </c>
      <c r="B13" s="23"/>
      <c r="C13" s="17">
        <v>1060.5289442533251</v>
      </c>
      <c r="D13" s="17">
        <v>1081.3806527944701</v>
      </c>
      <c r="E13" s="17">
        <v>1083.06</v>
      </c>
      <c r="G13" s="39"/>
      <c r="I13" s="39"/>
    </row>
    <row r="14" spans="1:9" s="15" customFormat="1" ht="12.75" customHeight="1" x14ac:dyDescent="0.3">
      <c r="A14" s="20" t="s">
        <v>18</v>
      </c>
      <c r="B14" s="24"/>
      <c r="C14" s="18">
        <v>0.15657437398036689</v>
      </c>
      <c r="D14" s="18">
        <f t="shared" ref="D14" si="3">IFERROR(D13/D7,"")</f>
        <v>0.15958615240122451</v>
      </c>
      <c r="E14" s="18">
        <f t="shared" ref="E14" si="4">IFERROR(E13/E7,"")</f>
        <v>0.15852705349223215</v>
      </c>
      <c r="G14" s="3"/>
      <c r="I14" s="3"/>
    </row>
    <row r="15" spans="1:9" ht="12.75" customHeight="1" x14ac:dyDescent="0.3">
      <c r="A15" s="40"/>
      <c r="B15" s="40"/>
      <c r="C15" s="41"/>
      <c r="D15" s="41"/>
      <c r="E15" s="41"/>
      <c r="F15" s="40"/>
      <c r="G15" s="40"/>
      <c r="H15" s="40"/>
      <c r="I15" s="40"/>
    </row>
    <row r="16" spans="1:9" ht="12.75" customHeight="1" x14ac:dyDescent="0.3">
      <c r="A16" s="8" t="s">
        <v>0</v>
      </c>
      <c r="B16" s="23"/>
      <c r="C16" s="17">
        <v>902.98967000000096</v>
      </c>
      <c r="D16" s="17">
        <v>891.19987335551355</v>
      </c>
      <c r="E16" s="17">
        <v>938.46</v>
      </c>
      <c r="G16" s="39"/>
      <c r="I16" s="39"/>
    </row>
    <row r="17" spans="1:9" ht="12.75" customHeight="1" x14ac:dyDescent="0.3">
      <c r="A17" s="40"/>
      <c r="B17" s="40"/>
      <c r="C17" s="41"/>
      <c r="D17" s="41"/>
      <c r="E17" s="41"/>
      <c r="F17" s="40"/>
      <c r="G17" s="40"/>
      <c r="H17" s="40"/>
      <c r="I17" s="40"/>
    </row>
    <row r="18" spans="1:9" ht="12.75" customHeight="1" x14ac:dyDescent="0.3">
      <c r="A18" s="8" t="s">
        <v>40</v>
      </c>
      <c r="B18" s="23"/>
      <c r="C18" s="17">
        <v>501.14008752418607</v>
      </c>
      <c r="D18" s="17">
        <v>530.69754508722349</v>
      </c>
      <c r="E18" s="17">
        <v>520.41999999999996</v>
      </c>
      <c r="G18" s="39"/>
      <c r="I18" s="39"/>
    </row>
    <row r="19" spans="1:9" ht="12.75" customHeight="1" x14ac:dyDescent="0.3">
      <c r="A19" s="40"/>
      <c r="B19" s="40"/>
      <c r="C19" s="41"/>
      <c r="D19" s="41"/>
      <c r="E19" s="41"/>
      <c r="F19" s="40"/>
      <c r="G19" s="40"/>
      <c r="H19" s="40"/>
      <c r="I19" s="40"/>
    </row>
    <row r="20" spans="1:9" ht="12.75" customHeight="1" x14ac:dyDescent="0.3">
      <c r="A20" s="8" t="s">
        <v>17</v>
      </c>
      <c r="B20" s="23"/>
      <c r="C20" s="17">
        <v>414.89999999999986</v>
      </c>
      <c r="D20" s="17">
        <v>419.7</v>
      </c>
      <c r="E20" s="17">
        <v>457.5</v>
      </c>
      <c r="G20" s="39"/>
      <c r="I20" s="39"/>
    </row>
    <row r="21" spans="1:9" s="19" customFormat="1" ht="12.75" customHeight="1" x14ac:dyDescent="0.3">
      <c r="A21" s="20" t="s">
        <v>18</v>
      </c>
      <c r="B21" s="24"/>
      <c r="C21" s="18">
        <v>6.1255006868475216E-2</v>
      </c>
      <c r="D21" s="18">
        <f t="shared" ref="D21" si="5">IFERROR(D20/D7,"")</f>
        <v>6.1937771856478738E-2</v>
      </c>
      <c r="E21" s="18">
        <f t="shared" ref="E21" si="6">IFERROR(E20/E7,"")</f>
        <v>6.6964089683578198E-2</v>
      </c>
      <c r="G21" s="3"/>
      <c r="I21" s="3"/>
    </row>
    <row r="22" spans="1:9" ht="12.75" customHeight="1" x14ac:dyDescent="0.3">
      <c r="A22" s="40"/>
      <c r="B22" s="40"/>
      <c r="C22" s="41"/>
      <c r="D22" s="41"/>
      <c r="E22" s="41"/>
      <c r="F22" s="40"/>
      <c r="G22" s="40"/>
      <c r="H22" s="40"/>
      <c r="I22" s="40"/>
    </row>
    <row r="23" spans="1:9" ht="12.75" customHeight="1" x14ac:dyDescent="0.3">
      <c r="A23" s="8" t="s">
        <v>33</v>
      </c>
      <c r="B23" s="23"/>
      <c r="C23" s="17">
        <v>1925.7999999999995</v>
      </c>
      <c r="D23" s="17">
        <v>1102.0607362055098</v>
      </c>
      <c r="E23" s="17">
        <v>1204.68</v>
      </c>
      <c r="G23" s="39"/>
      <c r="I23" s="39"/>
    </row>
    <row r="24" spans="1:9" s="19" customFormat="1" ht="12.75" customHeight="1" x14ac:dyDescent="0.3">
      <c r="A24" s="27" t="s">
        <v>34</v>
      </c>
      <c r="B24" s="25"/>
      <c r="C24" s="37">
        <v>1.267355442085025</v>
      </c>
      <c r="D24" s="37">
        <f t="shared" ref="D24" si="7">IFERROR(D23/D10,"")</f>
        <v>0.71179712986958354</v>
      </c>
      <c r="E24" s="37">
        <f t="shared" ref="E24" si="8">IFERROR(E23/E10,"")</f>
        <v>0.77356467241589666</v>
      </c>
      <c r="G24" s="3"/>
      <c r="I24" s="3"/>
    </row>
    <row r="25" spans="1:9" ht="12.75" customHeight="1" x14ac:dyDescent="0.3">
      <c r="A25" s="40"/>
      <c r="B25" s="40"/>
      <c r="C25" s="40"/>
      <c r="D25" s="40"/>
      <c r="E25" s="40"/>
      <c r="F25" s="40"/>
      <c r="G25" s="40"/>
      <c r="H25" s="40"/>
      <c r="I25" s="40"/>
    </row>
    <row r="26" spans="1:9" ht="12.75" customHeight="1" x14ac:dyDescent="0.3">
      <c r="A26" s="8" t="s">
        <v>35</v>
      </c>
      <c r="B26" s="23"/>
      <c r="C26" s="17">
        <v>533.84699555832344</v>
      </c>
      <c r="D26" s="17">
        <v>577.23926379449017</v>
      </c>
      <c r="E26" s="17">
        <v>495</v>
      </c>
      <c r="G26" s="39"/>
      <c r="I26" s="39"/>
    </row>
    <row r="27" spans="1:9" s="15" customFormat="1" ht="12.75" customHeight="1" x14ac:dyDescent="0.3">
      <c r="A27" s="20" t="s">
        <v>18</v>
      </c>
      <c r="B27" s="24"/>
      <c r="C27" s="18">
        <v>7.8816103590359052E-2</v>
      </c>
      <c r="D27" s="18">
        <f t="shared" ref="D27" si="9">IFERROR(D26/D7,"")</f>
        <v>8.5186833041469803E-2</v>
      </c>
      <c r="E27" s="18">
        <f t="shared" ref="E27" si="10">IFERROR(E26/E7,"")</f>
        <v>7.2452949493707564E-2</v>
      </c>
      <c r="G27" s="3"/>
      <c r="I27" s="3"/>
    </row>
    <row r="28" spans="1:9" ht="12.75" customHeight="1" x14ac:dyDescent="0.3">
      <c r="A28" s="40"/>
      <c r="B28" s="40"/>
      <c r="C28" s="40"/>
      <c r="D28" s="40"/>
      <c r="E28" s="40"/>
      <c r="F28" s="40"/>
      <c r="G28" s="40"/>
      <c r="H28" s="40"/>
      <c r="I28" s="40"/>
    </row>
    <row r="29" spans="1:9" ht="12.75" customHeight="1" x14ac:dyDescent="0.3">
      <c r="A29" s="49" t="s">
        <v>24</v>
      </c>
      <c r="B29" s="49"/>
      <c r="C29" s="49"/>
      <c r="D29" s="49"/>
    </row>
    <row r="30" spans="1:9" ht="12.75" customHeight="1" x14ac:dyDescent="0.3">
      <c r="A30" s="49" t="s">
        <v>25</v>
      </c>
      <c r="B30" s="49"/>
      <c r="C30" s="49"/>
      <c r="D30" s="49"/>
    </row>
  </sheetData>
  <mergeCells count="2">
    <mergeCell ref="A30:D30"/>
    <mergeCell ref="A29:D29"/>
  </mergeCells>
  <pageMargins left="0" right="0" top="0" bottom="0"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F5DAC-0A60-482D-837A-B73E849365B1}">
  <sheetPr>
    <pageSetUpPr fitToPage="1"/>
  </sheetPr>
  <dimension ref="A1:H30"/>
  <sheetViews>
    <sheetView showGridLines="0" zoomScaleNormal="100" zoomScaleSheetLayoutView="100" workbookViewId="0">
      <selection activeCell="C21" sqref="C21:D21"/>
    </sheetView>
  </sheetViews>
  <sheetFormatPr defaultColWidth="9" defaultRowHeight="12.5" x14ac:dyDescent="0.3"/>
  <cols>
    <col min="1" max="1" width="43.75" style="3" customWidth="1"/>
    <col min="2" max="2" width="3.58203125" style="3" customWidth="1"/>
    <col min="3" max="4" width="11.58203125" style="3" customWidth="1"/>
    <col min="5" max="5" width="3.58203125" style="3" customWidth="1"/>
    <col min="6" max="6" width="9" style="3" customWidth="1"/>
    <col min="7" max="7" width="3.58203125" style="3" customWidth="1"/>
    <col min="8" max="16384" width="9" style="3"/>
  </cols>
  <sheetData>
    <row r="1" spans="1:8" ht="25" x14ac:dyDescent="0.3">
      <c r="A1" s="1" t="s">
        <v>42</v>
      </c>
      <c r="B1" s="1"/>
    </row>
    <row r="2" spans="1:8" ht="12.75" customHeight="1" x14ac:dyDescent="0.3">
      <c r="A2" s="3" t="s">
        <v>27</v>
      </c>
      <c r="C2" s="42"/>
      <c r="D2" s="42"/>
    </row>
    <row r="3" spans="1:8" ht="12.75" customHeight="1" x14ac:dyDescent="0.3"/>
    <row r="4" spans="1:8" ht="12.75" customHeight="1" thickBot="1" x14ac:dyDescent="0.35">
      <c r="A4" s="4" t="s">
        <v>1</v>
      </c>
      <c r="B4" s="23"/>
      <c r="C4" s="6" t="s">
        <v>43</v>
      </c>
      <c r="D4" s="6" t="s">
        <v>44</v>
      </c>
    </row>
    <row r="5" spans="1:8" ht="12.75" customHeight="1" x14ac:dyDescent="0.3">
      <c r="A5" s="23"/>
      <c r="B5" s="23"/>
      <c r="C5" s="38"/>
      <c r="D5" s="38"/>
    </row>
    <row r="6" spans="1:8" ht="7.5" customHeight="1" x14ac:dyDescent="0.3">
      <c r="A6" s="40"/>
      <c r="B6" s="40"/>
      <c r="C6" s="41"/>
      <c r="D6" s="41"/>
      <c r="E6" s="40"/>
      <c r="F6" s="40"/>
      <c r="G6" s="40"/>
      <c r="H6" s="40"/>
    </row>
    <row r="7" spans="1:8" ht="12.75" customHeight="1" x14ac:dyDescent="0.3">
      <c r="A7" s="8" t="s">
        <v>16</v>
      </c>
      <c r="B7" s="23"/>
      <c r="C7" s="17">
        <v>1739.949456802123</v>
      </c>
      <c r="D7" s="17">
        <v>1745.16</v>
      </c>
      <c r="F7" s="39"/>
      <c r="H7" s="39"/>
    </row>
    <row r="8" spans="1:8" s="15" customFormat="1" ht="12.75" customHeight="1" x14ac:dyDescent="0.3">
      <c r="A8" s="20" t="s">
        <v>19</v>
      </c>
      <c r="B8" s="24"/>
      <c r="C8" s="18">
        <v>-6.8760102521073785E-3</v>
      </c>
      <c r="D8" s="18">
        <f t="shared" ref="D8" si="0">IFERROR(D7/C7-1,"")</f>
        <v>2.9946520443493441E-3</v>
      </c>
      <c r="F8" s="3"/>
      <c r="H8" s="3"/>
    </row>
    <row r="9" spans="1:8" ht="12.75" customHeight="1" x14ac:dyDescent="0.3">
      <c r="A9" s="40"/>
      <c r="B9" s="40"/>
      <c r="C9" s="41"/>
      <c r="D9" s="41"/>
      <c r="E9" s="40"/>
      <c r="F9" s="40"/>
      <c r="G9" s="40"/>
      <c r="H9" s="40"/>
    </row>
    <row r="10" spans="1:8" ht="12.75" customHeight="1" x14ac:dyDescent="0.3">
      <c r="A10" s="8" t="s">
        <v>22</v>
      </c>
      <c r="B10" s="23"/>
      <c r="C10" s="17">
        <v>393.92329004455792</v>
      </c>
      <c r="D10" s="17">
        <v>394</v>
      </c>
      <c r="F10" s="39"/>
      <c r="H10" s="39"/>
    </row>
    <row r="11" spans="1:8" s="15" customFormat="1" ht="12.75" customHeight="1" x14ac:dyDescent="0.3">
      <c r="A11" s="20" t="s">
        <v>18</v>
      </c>
      <c r="B11" s="24"/>
      <c r="C11" s="18">
        <f t="shared" ref="C11" si="1">IFERROR(C10/C7,"")</f>
        <v>0.22639927183204214</v>
      </c>
      <c r="D11" s="18">
        <f t="shared" ref="D11" si="2">IFERROR(D10/D7,"")</f>
        <v>0.22576726489261728</v>
      </c>
      <c r="F11" s="3"/>
      <c r="H11" s="3"/>
    </row>
    <row r="12" spans="1:8" ht="12.75" customHeight="1" x14ac:dyDescent="0.3">
      <c r="A12" s="40"/>
      <c r="B12" s="40"/>
      <c r="C12" s="41"/>
      <c r="D12" s="41"/>
      <c r="E12" s="40"/>
      <c r="F12" s="40"/>
      <c r="G12" s="40"/>
      <c r="H12" s="40"/>
    </row>
    <row r="13" spans="1:8" ht="12.75" customHeight="1" x14ac:dyDescent="0.3">
      <c r="A13" s="8" t="s">
        <v>23</v>
      </c>
      <c r="B13" s="23"/>
      <c r="C13" s="17">
        <v>278.49553774967092</v>
      </c>
      <c r="D13" s="17">
        <v>278.02</v>
      </c>
      <c r="F13" s="39"/>
      <c r="H13" s="39"/>
    </row>
    <row r="14" spans="1:8" s="15" customFormat="1" ht="12.75" customHeight="1" x14ac:dyDescent="0.3">
      <c r="A14" s="20" t="s">
        <v>18</v>
      </c>
      <c r="B14" s="24"/>
      <c r="C14" s="18">
        <f t="shared" ref="C14" si="3">IFERROR(C13/C7,"")</f>
        <v>0.16005955613303946</v>
      </c>
      <c r="D14" s="18">
        <f t="shared" ref="D14" si="4">IFERROR(D13/D7,"")</f>
        <v>0.15930917508996309</v>
      </c>
      <c r="F14" s="3"/>
      <c r="H14" s="3"/>
    </row>
    <row r="15" spans="1:8" ht="12.75" customHeight="1" x14ac:dyDescent="0.3">
      <c r="A15" s="40"/>
      <c r="B15" s="40"/>
      <c r="C15" s="41"/>
      <c r="D15" s="41"/>
      <c r="E15" s="40"/>
      <c r="F15" s="40"/>
      <c r="G15" s="40"/>
      <c r="H15" s="40"/>
    </row>
    <row r="16" spans="1:8" ht="12.75" customHeight="1" x14ac:dyDescent="0.3">
      <c r="A16" s="8" t="s">
        <v>0</v>
      </c>
      <c r="B16" s="23"/>
      <c r="C16" s="17">
        <v>239.74609545608442</v>
      </c>
      <c r="D16" s="17">
        <v>240.94</v>
      </c>
      <c r="F16" s="39"/>
      <c r="H16" s="39"/>
    </row>
    <row r="17" spans="1:8" ht="12.75" customHeight="1" x14ac:dyDescent="0.3">
      <c r="A17" s="40"/>
      <c r="B17" s="40"/>
      <c r="C17" s="41"/>
      <c r="D17" s="41"/>
      <c r="E17" s="40"/>
      <c r="F17" s="40"/>
      <c r="G17" s="40"/>
      <c r="H17" s="40"/>
    </row>
    <row r="18" spans="1:8" ht="12.75" customHeight="1" x14ac:dyDescent="0.3">
      <c r="A18" s="8" t="s">
        <v>40</v>
      </c>
      <c r="B18" s="23"/>
      <c r="C18" s="17">
        <v>136.83444958784642</v>
      </c>
      <c r="D18" s="17">
        <v>133.72999999999999</v>
      </c>
      <c r="F18" s="39"/>
      <c r="H18" s="39"/>
    </row>
    <row r="19" spans="1:8" ht="12.75" customHeight="1" x14ac:dyDescent="0.3">
      <c r="A19" s="40"/>
      <c r="B19" s="40"/>
      <c r="C19" s="41"/>
      <c r="D19" s="41"/>
      <c r="E19" s="40"/>
      <c r="F19" s="40"/>
      <c r="G19" s="40"/>
      <c r="H19" s="40"/>
    </row>
    <row r="20" spans="1:8" ht="12.75" customHeight="1" x14ac:dyDescent="0.3">
      <c r="A20" s="8" t="s">
        <v>17</v>
      </c>
      <c r="B20" s="23"/>
      <c r="C20" s="17">
        <v>68</v>
      </c>
      <c r="D20" s="17">
        <v>102.48</v>
      </c>
      <c r="F20" s="39"/>
      <c r="H20" s="39"/>
    </row>
    <row r="21" spans="1:8" s="19" customFormat="1" ht="12.75" customHeight="1" x14ac:dyDescent="0.3">
      <c r="A21" s="20" t="s">
        <v>18</v>
      </c>
      <c r="B21" s="24"/>
      <c r="C21" s="18" t="s">
        <v>48</v>
      </c>
      <c r="D21" s="18" t="s">
        <v>48</v>
      </c>
      <c r="F21" s="3"/>
      <c r="H21" s="3"/>
    </row>
    <row r="22" spans="1:8" ht="12.75" customHeight="1" x14ac:dyDescent="0.3">
      <c r="A22" s="40"/>
      <c r="B22" s="40"/>
      <c r="C22" s="41"/>
      <c r="D22" s="41"/>
      <c r="E22" s="40"/>
      <c r="F22" s="40"/>
      <c r="G22" s="40"/>
      <c r="H22" s="40"/>
    </row>
    <row r="23" spans="1:8" ht="12.75" customHeight="1" x14ac:dyDescent="0.3">
      <c r="A23" s="8" t="s">
        <v>33</v>
      </c>
      <c r="B23" s="23"/>
      <c r="C23" s="17">
        <v>2678.7305222763498</v>
      </c>
      <c r="D23" s="17">
        <v>1939.28</v>
      </c>
      <c r="F23" s="39"/>
      <c r="H23" s="39"/>
    </row>
    <row r="24" spans="1:8" s="19" customFormat="1" ht="12.75" customHeight="1" x14ac:dyDescent="0.3">
      <c r="A24" s="27" t="s">
        <v>34</v>
      </c>
      <c r="B24" s="25"/>
      <c r="C24" s="37" t="s">
        <v>48</v>
      </c>
      <c r="D24" s="37" t="s">
        <v>48</v>
      </c>
      <c r="F24" s="3"/>
      <c r="H24" s="3"/>
    </row>
    <row r="25" spans="1:8" ht="12.75" customHeight="1" x14ac:dyDescent="0.3">
      <c r="A25" s="40"/>
      <c r="B25" s="40"/>
      <c r="C25" s="40"/>
      <c r="D25" s="40"/>
      <c r="E25" s="40"/>
      <c r="F25" s="40"/>
      <c r="G25" s="40"/>
      <c r="H25" s="40"/>
    </row>
    <row r="26" spans="1:8" ht="12.75" customHeight="1" x14ac:dyDescent="0.3">
      <c r="A26" s="8" t="s">
        <v>35</v>
      </c>
      <c r="B26" s="23"/>
      <c r="C26" s="17">
        <v>193.0043753707499</v>
      </c>
      <c r="D26" s="17">
        <v>149.62</v>
      </c>
      <c r="F26" s="39"/>
      <c r="H26" s="39"/>
    </row>
    <row r="27" spans="1:8" s="15" customFormat="1" ht="12.75" customHeight="1" x14ac:dyDescent="0.3">
      <c r="A27" s="20" t="s">
        <v>18</v>
      </c>
      <c r="B27" s="24"/>
      <c r="C27" s="18" t="s">
        <v>48</v>
      </c>
      <c r="D27" s="18" t="s">
        <v>48</v>
      </c>
      <c r="F27" s="3"/>
      <c r="H27" s="3"/>
    </row>
    <row r="28" spans="1:8" ht="12.75" customHeight="1" x14ac:dyDescent="0.3">
      <c r="A28" s="40"/>
      <c r="B28" s="40"/>
      <c r="C28" s="40"/>
      <c r="D28" s="40"/>
      <c r="E28" s="40"/>
      <c r="F28" s="40"/>
      <c r="G28" s="40"/>
      <c r="H28" s="40"/>
    </row>
    <row r="29" spans="1:8" ht="12.75" customHeight="1" x14ac:dyDescent="0.3">
      <c r="A29" s="49" t="s">
        <v>24</v>
      </c>
      <c r="B29" s="49"/>
      <c r="C29" s="49"/>
    </row>
    <row r="30" spans="1:8" ht="12.75" customHeight="1" x14ac:dyDescent="0.3">
      <c r="A30" s="49" t="s">
        <v>25</v>
      </c>
      <c r="B30" s="49"/>
      <c r="C30" s="49"/>
    </row>
  </sheetData>
  <mergeCells count="2">
    <mergeCell ref="A29:C29"/>
    <mergeCell ref="A30:C30"/>
  </mergeCells>
  <pageMargins left="0" right="0" top="0" bottom="0"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9C5D5-A0E0-4E76-A0DB-285A26C71412}">
  <sheetPr>
    <pageSetUpPr fitToPage="1"/>
  </sheetPr>
  <dimension ref="A1:H30"/>
  <sheetViews>
    <sheetView showGridLines="0" zoomScaleNormal="100" zoomScaleSheetLayoutView="100" workbookViewId="0"/>
  </sheetViews>
  <sheetFormatPr defaultColWidth="9" defaultRowHeight="12.5" x14ac:dyDescent="0.3"/>
  <cols>
    <col min="1" max="1" width="43.75" style="3" customWidth="1"/>
    <col min="2" max="2" width="3.58203125" style="3" customWidth="1"/>
    <col min="3" max="4" width="11.58203125" style="3" customWidth="1"/>
    <col min="5" max="5" width="3.58203125" style="3" customWidth="1"/>
    <col min="6" max="6" width="9" style="3" customWidth="1"/>
    <col min="7" max="7" width="3.58203125" style="3" customWidth="1"/>
    <col min="8" max="16384" width="9" style="3"/>
  </cols>
  <sheetData>
    <row r="1" spans="1:8" ht="25" x14ac:dyDescent="0.3">
      <c r="A1" s="1" t="s">
        <v>45</v>
      </c>
      <c r="B1" s="1"/>
    </row>
    <row r="2" spans="1:8" ht="12.75" customHeight="1" x14ac:dyDescent="0.3">
      <c r="A2" s="3" t="s">
        <v>27</v>
      </c>
      <c r="C2" s="42"/>
      <c r="D2" s="42"/>
    </row>
    <row r="3" spans="1:8" ht="12.75" customHeight="1" x14ac:dyDescent="0.3"/>
    <row r="4" spans="1:8" ht="12.75" customHeight="1" thickBot="1" x14ac:dyDescent="0.35">
      <c r="A4" s="4" t="s">
        <v>1</v>
      </c>
      <c r="B4" s="23"/>
      <c r="C4" s="6" t="s">
        <v>46</v>
      </c>
      <c r="D4" s="6" t="s">
        <v>47</v>
      </c>
    </row>
    <row r="5" spans="1:8" ht="12.75" customHeight="1" x14ac:dyDescent="0.3">
      <c r="A5" s="23"/>
      <c r="B5" s="23"/>
      <c r="C5" s="38"/>
      <c r="D5" s="38"/>
    </row>
    <row r="6" spans="1:8" ht="7.5" customHeight="1" x14ac:dyDescent="0.3">
      <c r="A6" s="40"/>
      <c r="B6" s="40"/>
      <c r="C6" s="41"/>
      <c r="D6" s="41"/>
      <c r="E6" s="40"/>
      <c r="F6" s="40"/>
      <c r="G6" s="40"/>
      <c r="H6" s="40"/>
    </row>
    <row r="7" spans="1:8" ht="12.75" customHeight="1" x14ac:dyDescent="0.3">
      <c r="A7" s="8" t="s">
        <v>16</v>
      </c>
      <c r="B7" s="23"/>
      <c r="C7" s="17">
        <v>3498.589343995643</v>
      </c>
      <c r="D7" s="17">
        <v>3482.38</v>
      </c>
      <c r="F7" s="39"/>
      <c r="H7" s="39"/>
    </row>
    <row r="8" spans="1:8" s="15" customFormat="1" ht="12.75" customHeight="1" x14ac:dyDescent="0.3">
      <c r="A8" s="20" t="s">
        <v>19</v>
      </c>
      <c r="B8" s="24"/>
      <c r="C8" s="18">
        <v>1.4811665454533607E-2</v>
      </c>
      <c r="D8" s="18">
        <f t="shared" ref="D8" si="0">IFERROR(D7/C7-1,"")</f>
        <v>-4.6331084908440845E-3</v>
      </c>
      <c r="F8" s="3"/>
      <c r="H8" s="3"/>
    </row>
    <row r="9" spans="1:8" ht="12.75" customHeight="1" x14ac:dyDescent="0.3">
      <c r="A9" s="40"/>
      <c r="B9" s="40"/>
      <c r="C9" s="41"/>
      <c r="D9" s="41"/>
      <c r="E9" s="40"/>
      <c r="F9" s="40"/>
      <c r="G9" s="40"/>
      <c r="H9" s="40"/>
    </row>
    <row r="10" spans="1:8" ht="12.75" customHeight="1" x14ac:dyDescent="0.3">
      <c r="A10" s="8" t="s">
        <v>22</v>
      </c>
      <c r="B10" s="23"/>
      <c r="C10" s="17">
        <v>792.9</v>
      </c>
      <c r="D10" s="17">
        <v>798.36</v>
      </c>
      <c r="F10" s="39"/>
      <c r="H10" s="39"/>
    </row>
    <row r="11" spans="1:8" s="15" customFormat="1" ht="12.75" customHeight="1" x14ac:dyDescent="0.3">
      <c r="A11" s="20" t="s">
        <v>18</v>
      </c>
      <c r="B11" s="24"/>
      <c r="C11" s="18">
        <f t="shared" ref="C11:D11" si="1">IFERROR(C10/C7,"")</f>
        <v>0.22663420082748284</v>
      </c>
      <c r="D11" s="18">
        <f t="shared" si="1"/>
        <v>0.22925700239491381</v>
      </c>
      <c r="F11" s="3"/>
      <c r="H11" s="3"/>
    </row>
    <row r="12" spans="1:8" ht="12.75" customHeight="1" x14ac:dyDescent="0.3">
      <c r="A12" s="40"/>
      <c r="B12" s="40"/>
      <c r="C12" s="41"/>
      <c r="D12" s="41"/>
      <c r="E12" s="40"/>
      <c r="F12" s="40"/>
      <c r="G12" s="40"/>
      <c r="H12" s="40"/>
    </row>
    <row r="13" spans="1:8" ht="12.75" customHeight="1" x14ac:dyDescent="0.3">
      <c r="A13" s="8" t="s">
        <v>23</v>
      </c>
      <c r="B13" s="23"/>
      <c r="C13" s="17">
        <v>558.30955143554593</v>
      </c>
      <c r="D13" s="17">
        <v>555.41999999999996</v>
      </c>
      <c r="F13" s="39"/>
      <c r="H13" s="39"/>
    </row>
    <row r="14" spans="1:8" s="15" customFormat="1" ht="12.75" customHeight="1" x14ac:dyDescent="0.3">
      <c r="A14" s="20" t="s">
        <v>18</v>
      </c>
      <c r="B14" s="24"/>
      <c r="C14" s="18">
        <f t="shared" ref="C14:D14" si="2">IFERROR(C13/C7,"")</f>
        <v>0.15958133308607059</v>
      </c>
      <c r="D14" s="18">
        <f t="shared" si="2"/>
        <v>0.15949436879375598</v>
      </c>
      <c r="F14" s="3"/>
      <c r="H14" s="3"/>
    </row>
    <row r="15" spans="1:8" ht="12.75" customHeight="1" x14ac:dyDescent="0.3">
      <c r="A15" s="40"/>
      <c r="B15" s="40"/>
      <c r="C15" s="41"/>
      <c r="D15" s="41"/>
      <c r="E15" s="40"/>
      <c r="F15" s="40"/>
      <c r="G15" s="40"/>
      <c r="H15" s="40"/>
    </row>
    <row r="16" spans="1:8" ht="12.75" customHeight="1" x14ac:dyDescent="0.3">
      <c r="A16" s="8" t="s">
        <v>0</v>
      </c>
      <c r="B16" s="23"/>
      <c r="C16" s="17">
        <v>479.61880569385244</v>
      </c>
      <c r="D16" s="17">
        <v>484.57</v>
      </c>
      <c r="F16" s="39"/>
      <c r="H16" s="39"/>
    </row>
    <row r="17" spans="1:8" ht="12.75" customHeight="1" x14ac:dyDescent="0.3">
      <c r="A17" s="40"/>
      <c r="B17" s="40"/>
      <c r="C17" s="41"/>
      <c r="D17" s="41"/>
      <c r="E17" s="40"/>
      <c r="F17" s="40"/>
      <c r="G17" s="40"/>
      <c r="H17" s="40"/>
    </row>
    <row r="18" spans="1:8" ht="12.75" customHeight="1" x14ac:dyDescent="0.3">
      <c r="A18" s="8" t="s">
        <v>40</v>
      </c>
      <c r="B18" s="23"/>
      <c r="C18" s="17">
        <v>264.00089833170847</v>
      </c>
      <c r="D18" s="17">
        <v>290.56</v>
      </c>
      <c r="F18" s="39"/>
      <c r="H18" s="39"/>
    </row>
    <row r="19" spans="1:8" ht="12.75" customHeight="1" x14ac:dyDescent="0.3">
      <c r="A19" s="40"/>
      <c r="B19" s="40"/>
      <c r="C19" s="41"/>
      <c r="D19" s="41"/>
      <c r="E19" s="40"/>
      <c r="F19" s="40"/>
      <c r="G19" s="40"/>
      <c r="H19" s="40"/>
    </row>
    <row r="20" spans="1:8" ht="12.75" customHeight="1" x14ac:dyDescent="0.3">
      <c r="A20" s="8" t="s">
        <v>17</v>
      </c>
      <c r="B20" s="23"/>
      <c r="C20" s="17">
        <v>128</v>
      </c>
      <c r="D20" s="17">
        <v>189.38</v>
      </c>
      <c r="F20" s="39"/>
      <c r="H20" s="39"/>
    </row>
    <row r="21" spans="1:8" s="19" customFormat="1" ht="12.75" customHeight="1" x14ac:dyDescent="0.3">
      <c r="A21" s="20" t="s">
        <v>18</v>
      </c>
      <c r="B21" s="24"/>
      <c r="C21" s="18" t="s">
        <v>48</v>
      </c>
      <c r="D21" s="18" t="s">
        <v>48</v>
      </c>
      <c r="F21" s="3"/>
      <c r="H21" s="3"/>
    </row>
    <row r="22" spans="1:8" ht="12.75" customHeight="1" x14ac:dyDescent="0.3">
      <c r="A22" s="40"/>
      <c r="B22" s="40"/>
      <c r="C22" s="41"/>
      <c r="D22" s="41"/>
      <c r="E22" s="40"/>
      <c r="F22" s="40"/>
      <c r="G22" s="40"/>
      <c r="H22" s="40"/>
    </row>
    <row r="23" spans="1:8" ht="12.75" customHeight="1" x14ac:dyDescent="0.3">
      <c r="A23" s="8" t="s">
        <v>33</v>
      </c>
      <c r="B23" s="23"/>
      <c r="C23" s="17">
        <v>2678.7305222763498</v>
      </c>
      <c r="D23" s="17">
        <v>1939.28</v>
      </c>
      <c r="F23" s="39"/>
      <c r="H23" s="39"/>
    </row>
    <row r="24" spans="1:8" s="19" customFormat="1" ht="12.75" customHeight="1" x14ac:dyDescent="0.3">
      <c r="A24" s="27" t="s">
        <v>34</v>
      </c>
      <c r="B24" s="25"/>
      <c r="C24" s="18" t="s">
        <v>48</v>
      </c>
      <c r="D24" s="18" t="s">
        <v>48</v>
      </c>
      <c r="F24" s="3"/>
      <c r="H24" s="3"/>
    </row>
    <row r="25" spans="1:8" ht="12.75" customHeight="1" x14ac:dyDescent="0.3">
      <c r="A25" s="40"/>
      <c r="B25" s="40"/>
      <c r="C25" s="40"/>
      <c r="D25" s="40"/>
      <c r="E25" s="40"/>
      <c r="F25" s="40"/>
      <c r="G25" s="40"/>
      <c r="H25" s="40"/>
    </row>
    <row r="26" spans="1:8" ht="12.75" customHeight="1" x14ac:dyDescent="0.3">
      <c r="A26" s="8" t="s">
        <v>35</v>
      </c>
      <c r="B26" s="23"/>
      <c r="C26" s="17">
        <v>-503.72236227634983</v>
      </c>
      <c r="D26" s="17">
        <v>-575.9</v>
      </c>
      <c r="F26" s="39"/>
      <c r="H26" s="39"/>
    </row>
    <row r="27" spans="1:8" s="15" customFormat="1" ht="12.75" customHeight="1" x14ac:dyDescent="0.3">
      <c r="A27" s="20" t="s">
        <v>18</v>
      </c>
      <c r="B27" s="24"/>
      <c r="C27" s="18" t="s">
        <v>48</v>
      </c>
      <c r="D27" s="18" t="s">
        <v>48</v>
      </c>
      <c r="F27" s="3"/>
      <c r="H27" s="3"/>
    </row>
    <row r="28" spans="1:8" ht="12.75" customHeight="1" x14ac:dyDescent="0.3">
      <c r="A28" s="40"/>
      <c r="B28" s="40"/>
      <c r="C28" s="40"/>
      <c r="D28" s="40"/>
      <c r="E28" s="40"/>
      <c r="F28" s="40"/>
      <c r="G28" s="40"/>
      <c r="H28" s="40"/>
    </row>
    <row r="29" spans="1:8" ht="12.75" customHeight="1" x14ac:dyDescent="0.3">
      <c r="A29" s="49" t="s">
        <v>24</v>
      </c>
      <c r="B29" s="49"/>
      <c r="C29" s="49"/>
    </row>
    <row r="30" spans="1:8" ht="12.75" customHeight="1" x14ac:dyDescent="0.3">
      <c r="A30" s="49" t="s">
        <v>25</v>
      </c>
      <c r="B30" s="49"/>
      <c r="C30" s="49"/>
    </row>
  </sheetData>
  <mergeCells count="2">
    <mergeCell ref="A29:C29"/>
    <mergeCell ref="A30:C30"/>
  </mergeCells>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Props1.xml><?xml version="1.0" encoding="utf-8"?>
<ds:datastoreItem xmlns:ds="http://schemas.openxmlformats.org/officeDocument/2006/customXml" ds:itemID="{D4D1830D-5358-400D-B952-047E533BC33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vt:lpstr>
      <vt:lpstr>Recommendation Summary</vt:lpstr>
      <vt:lpstr>Analyst Recommendation</vt:lpstr>
      <vt:lpstr>Consensus Estimate (FY)</vt:lpstr>
      <vt:lpstr>Consensus Estimate (2Q)</vt:lpstr>
      <vt:lpstr>Consensus Estimate (1H)</vt:lpstr>
      <vt:lpstr>'Analyst Recommendation'!Print_Area</vt:lpstr>
      <vt:lpstr>'Consensus Estimate (1H)'!Print_Area</vt:lpstr>
      <vt:lpstr>'Consensus Estimate (2Q)'!Print_Area</vt:lpstr>
      <vt:lpstr>'Consensus Estimate (FY)'!Print_Area</vt:lpstr>
      <vt:lpstr>Cover!Print_Area</vt:lpstr>
      <vt:lpstr>'Recommendation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cp:lastModifiedBy/>
  <dcterms:created xsi:type="dcterms:W3CDTF">2017-11-13T15:42:15Z</dcterms:created>
  <dcterms:modified xsi:type="dcterms:W3CDTF">2026-07-21T08:14:19Z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6e2327d9-633b-4efe-afb9-66a096e9bf9a</vt:lpwstr>
  </property>
  <property fmtid="{D5CDD505-2E9C-101B-9397-08002B2CF9AE}" pid="3" name="Classification">
    <vt:lpwstr>Public - Pirelli Data Classification</vt:lpwstr>
  </property>
  <property fmtid="{D5CDD505-2E9C-101B-9397-08002B2CF9AE}" pid="4" name="docIndexRef">
    <vt:lpwstr>16458bce-f948-40f6-9fba-c5de44c8e076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UYuaR5pHhez8OPGYULnTGuunNpmzb8Rk</vt:lpwstr>
  </property>
  <property fmtid="{D5CDD505-2E9C-101B-9397-08002B2CF9AE}" pid="9" name="{A44787D4-0540-4523-9961-78E4036D8C6D}">
    <vt:lpwstr>{8947E65E-32B6-4B14-9260-3F3B1A3394D3}</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_AdHocReviewCycleID">
    <vt:i4>313633911</vt:i4>
  </property>
  <property fmtid="{D5CDD505-2E9C-101B-9397-08002B2CF9AE}" pid="13" name="_NewReviewCycle">
    <vt:lpwstr/>
  </property>
</Properties>
</file>